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piele" sheetId="1" r:id="rId1"/>
    <sheet name="Berechnung" sheetId="2" r:id="rId2"/>
  </sheets>
  <definedNames>
    <definedName name="_xlnm.Print_Area" localSheetId="1">'Berechnung'!$A$2:$I$61</definedName>
    <definedName name="_xlnm.Print_Area" localSheetId="0">'Spiele'!$A$2:$I$61</definedName>
  </definedNames>
  <calcPr fullCalcOnLoad="1"/>
</workbook>
</file>

<file path=xl/sharedStrings.xml><?xml version="1.0" encoding="utf-8"?>
<sst xmlns="http://schemas.openxmlformats.org/spreadsheetml/2006/main" count="94" uniqueCount="20">
  <si>
    <t>Dieter</t>
  </si>
  <si>
    <t>Detlev</t>
  </si>
  <si>
    <t>Gesamt</t>
  </si>
  <si>
    <t>Arnim</t>
  </si>
  <si>
    <t>Duchschnitt</t>
  </si>
  <si>
    <t>Datum</t>
  </si>
  <si>
    <t>Punkte</t>
  </si>
  <si>
    <t>Strikes</t>
  </si>
  <si>
    <t>Ergebnis</t>
  </si>
  <si>
    <t>Sieger</t>
  </si>
  <si>
    <t>Differenz</t>
  </si>
  <si>
    <t>schlechtestes Spiel</t>
  </si>
  <si>
    <t>bestes Spiel</t>
  </si>
  <si>
    <t>Spieltag</t>
  </si>
  <si>
    <t>Kasse</t>
  </si>
  <si>
    <t>STRIKES</t>
  </si>
  <si>
    <t>PUNKTE</t>
  </si>
  <si>
    <t>KOHLE</t>
  </si>
  <si>
    <t>STRIKES GESAMT</t>
  </si>
  <si>
    <t>50 Cent pro Strike in die Kasse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</si>
</sst>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  <numFmt numFmtId="173" formatCode="#,##0.00\ _€"/>
  </numFmts>
  <fonts count="12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" fontId="0" fillId="2" borderId="3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" fontId="0" fillId="3" borderId="11" xfId="0" applyNumberFormat="1" applyFont="1" applyFill="1" applyBorder="1" applyAlignment="1">
      <alignment horizontal="center"/>
    </xf>
    <xf numFmtId="1" fontId="0" fillId="3" borderId="9" xfId="0" applyNumberFormat="1" applyFont="1" applyFill="1" applyBorder="1" applyAlignment="1">
      <alignment horizontal="center"/>
    </xf>
    <xf numFmtId="1" fontId="0" fillId="3" borderId="10" xfId="0" applyNumberFormat="1" applyFont="1" applyFill="1" applyBorder="1" applyAlignment="1">
      <alignment horizontal="center"/>
    </xf>
    <xf numFmtId="1" fontId="0" fillId="3" borderId="2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1" fontId="0" fillId="3" borderId="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1" fontId="0" fillId="2" borderId="13" xfId="0" applyNumberFormat="1" applyFont="1" applyFill="1" applyBorder="1" applyAlignment="1">
      <alignment horizontal="center"/>
    </xf>
    <xf numFmtId="1" fontId="0" fillId="2" borderId="14" xfId="0" applyNumberFormat="1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1" fontId="0" fillId="3" borderId="13" xfId="0" applyNumberFormat="1" applyFont="1" applyFill="1" applyBorder="1" applyAlignment="1">
      <alignment horizontal="center"/>
    </xf>
    <xf numFmtId="1" fontId="0" fillId="3" borderId="14" xfId="0" applyNumberFormat="1" applyFont="1" applyFill="1" applyBorder="1" applyAlignment="1">
      <alignment horizontal="center"/>
    </xf>
    <xf numFmtId="1" fontId="0" fillId="3" borderId="15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" fontId="0" fillId="2" borderId="9" xfId="0" applyNumberFormat="1" applyFont="1" applyFill="1" applyBorder="1" applyAlignment="1">
      <alignment horizontal="center"/>
    </xf>
    <xf numFmtId="1" fontId="0" fillId="2" borderId="15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" fontId="0" fillId="2" borderId="10" xfId="0" applyNumberFormat="1" applyFont="1" applyFill="1" applyBorder="1" applyAlignment="1">
      <alignment horizontal="center"/>
    </xf>
    <xf numFmtId="1" fontId="0" fillId="2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14" fontId="1" fillId="2" borderId="6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14" fontId="1" fillId="3" borderId="17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4" fontId="1" fillId="2" borderId="17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6" borderId="29" xfId="0" applyFont="1" applyFill="1" applyBorder="1" applyAlignment="1">
      <alignment horizontal="center"/>
    </xf>
    <xf numFmtId="0" fontId="1" fillId="7" borderId="30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73" fontId="1" fillId="0" borderId="26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173" fontId="2" fillId="0" borderId="35" xfId="0" applyNumberFormat="1" applyFont="1" applyBorder="1" applyAlignment="1">
      <alignment horizontal="center"/>
    </xf>
    <xf numFmtId="173" fontId="2" fillId="0" borderId="36" xfId="0" applyNumberFormat="1" applyFont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" fontId="0" fillId="3" borderId="30" xfId="0" applyNumberFormat="1" applyFont="1" applyFill="1" applyBorder="1" applyAlignment="1">
      <alignment horizontal="center"/>
    </xf>
    <xf numFmtId="1" fontId="0" fillId="3" borderId="21" xfId="0" applyNumberFormat="1" applyFont="1" applyFill="1" applyBorder="1" applyAlignment="1">
      <alignment horizontal="center"/>
    </xf>
    <xf numFmtId="1" fontId="0" fillId="3" borderId="28" xfId="0" applyNumberFormat="1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1" fontId="0" fillId="2" borderId="29" xfId="0" applyNumberFormat="1" applyFont="1" applyFill="1" applyBorder="1" applyAlignment="1">
      <alignment horizontal="center"/>
    </xf>
    <xf numFmtId="1" fontId="0" fillId="2" borderId="39" xfId="0" applyNumberFormat="1" applyFont="1" applyFill="1" applyBorder="1" applyAlignment="1">
      <alignment horizontal="center"/>
    </xf>
    <xf numFmtId="1" fontId="0" fillId="2" borderId="40" xfId="0" applyNumberFormat="1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1" fontId="0" fillId="2" borderId="30" xfId="0" applyNumberFormat="1" applyFont="1" applyFill="1" applyBorder="1" applyAlignment="1">
      <alignment horizontal="center"/>
    </xf>
    <xf numFmtId="1" fontId="0" fillId="2" borderId="21" xfId="0" applyNumberFormat="1" applyFont="1" applyFill="1" applyBorder="1" applyAlignment="1">
      <alignment horizontal="center"/>
    </xf>
    <xf numFmtId="1" fontId="0" fillId="2" borderId="28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173" fontId="2" fillId="0" borderId="41" xfId="0" applyNumberFormat="1" applyFont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0" zoomScaleNormal="80" workbookViewId="0" topLeftCell="A1">
      <pane ySplit="3" topLeftCell="BM4" activePane="bottomLeft" state="frozen"/>
      <selection pane="topLeft" activeCell="A1" sqref="A1"/>
      <selection pane="bottomLeft" activeCell="N33" sqref="N33"/>
    </sheetView>
  </sheetViews>
  <sheetFormatPr defaultColWidth="11.421875" defaultRowHeight="12.75"/>
  <cols>
    <col min="1" max="1" width="4.00390625" style="2" customWidth="1"/>
    <col min="2" max="2" width="12.28125" style="1" bestFit="1" customWidth="1"/>
    <col min="3" max="8" width="11.57421875" style="1" bestFit="1" customWidth="1"/>
    <col min="9" max="9" width="14.8515625" style="2" bestFit="1" customWidth="1"/>
    <col min="10" max="10" width="11.421875" style="1" customWidth="1"/>
    <col min="11" max="11" width="11.421875" style="89" customWidth="1"/>
    <col min="12" max="12" width="11.421875" style="81" customWidth="1"/>
    <col min="13" max="16384" width="11.421875" style="1" customWidth="1"/>
  </cols>
  <sheetData>
    <row r="1" spans="1:11" ht="13.5" thickBot="1">
      <c r="A1" s="26"/>
      <c r="K1" s="83"/>
    </row>
    <row r="2" spans="1:11" ht="13.5" thickBot="1">
      <c r="A2" s="26"/>
      <c r="C2" s="136" t="s">
        <v>6</v>
      </c>
      <c r="D2" s="137"/>
      <c r="E2" s="138"/>
      <c r="F2" s="136" t="s">
        <v>7</v>
      </c>
      <c r="G2" s="137"/>
      <c r="H2" s="138"/>
      <c r="I2" s="10" t="s">
        <v>5</v>
      </c>
      <c r="K2" s="83"/>
    </row>
    <row r="3" spans="1:11" ht="13.5" thickBot="1">
      <c r="A3" s="139" t="s">
        <v>13</v>
      </c>
      <c r="B3" s="140"/>
      <c r="C3" s="12" t="s">
        <v>0</v>
      </c>
      <c r="D3" s="13" t="s">
        <v>1</v>
      </c>
      <c r="E3" s="14" t="s">
        <v>3</v>
      </c>
      <c r="F3" s="60" t="s">
        <v>0</v>
      </c>
      <c r="G3" s="13" t="s">
        <v>1</v>
      </c>
      <c r="H3" s="14" t="s">
        <v>3</v>
      </c>
      <c r="I3" s="11" t="s">
        <v>9</v>
      </c>
      <c r="K3" s="83"/>
    </row>
    <row r="4" spans="1:11" ht="12.75">
      <c r="A4" s="26">
        <v>1</v>
      </c>
      <c r="B4"/>
      <c r="C4" s="42">
        <v>132</v>
      </c>
      <c r="D4" s="39">
        <v>139</v>
      </c>
      <c r="E4" s="57">
        <v>85</v>
      </c>
      <c r="F4" s="44">
        <v>1</v>
      </c>
      <c r="G4" s="40">
        <v>1</v>
      </c>
      <c r="H4" s="43">
        <v>0</v>
      </c>
      <c r="I4" s="49">
        <v>40183</v>
      </c>
      <c r="K4" s="83"/>
    </row>
    <row r="5" spans="1:11" ht="12.75">
      <c r="A5" s="26"/>
      <c r="B5"/>
      <c r="C5" s="96">
        <v>169</v>
      </c>
      <c r="D5" s="3">
        <v>107</v>
      </c>
      <c r="E5" s="6">
        <v>111</v>
      </c>
      <c r="F5" s="16">
        <v>3</v>
      </c>
      <c r="G5" s="17">
        <v>1</v>
      </c>
      <c r="H5" s="18">
        <v>2</v>
      </c>
      <c r="I5" s="50"/>
      <c r="K5" s="83"/>
    </row>
    <row r="6" spans="1:11" ht="12.75">
      <c r="A6" s="26"/>
      <c r="B6"/>
      <c r="C6" s="5">
        <v>104</v>
      </c>
      <c r="D6" s="3">
        <v>138</v>
      </c>
      <c r="E6" s="6">
        <v>103</v>
      </c>
      <c r="F6" s="16">
        <v>0</v>
      </c>
      <c r="G6" s="17">
        <v>3</v>
      </c>
      <c r="H6" s="18">
        <v>0</v>
      </c>
      <c r="I6" s="50"/>
      <c r="K6" s="83"/>
    </row>
    <row r="7" spans="1:11" ht="13.5" thickBot="1">
      <c r="A7" s="26"/>
      <c r="B7"/>
      <c r="C7" s="28">
        <v>129</v>
      </c>
      <c r="D7" s="29">
        <v>142</v>
      </c>
      <c r="E7" s="30">
        <v>112</v>
      </c>
      <c r="F7" s="31">
        <v>2</v>
      </c>
      <c r="G7" s="32">
        <v>2</v>
      </c>
      <c r="H7" s="41">
        <v>1</v>
      </c>
      <c r="I7" s="50"/>
      <c r="K7" s="83"/>
    </row>
    <row r="8" spans="1:12" s="2" customFormat="1" ht="13.5" thickBot="1">
      <c r="A8" s="59"/>
      <c r="B8" s="47" t="s">
        <v>8</v>
      </c>
      <c r="C8" s="48">
        <f aca="true" t="shared" si="0" ref="C8:H8">SUM(C4:C7)</f>
        <v>534</v>
      </c>
      <c r="D8" s="54">
        <f t="shared" si="0"/>
        <v>526</v>
      </c>
      <c r="E8" s="55">
        <f t="shared" si="0"/>
        <v>411</v>
      </c>
      <c r="F8" s="48">
        <f t="shared" si="0"/>
        <v>6</v>
      </c>
      <c r="G8" s="54">
        <f t="shared" si="0"/>
        <v>7</v>
      </c>
      <c r="H8" s="55">
        <f t="shared" si="0"/>
        <v>3</v>
      </c>
      <c r="I8" s="56" t="s">
        <v>0</v>
      </c>
      <c r="K8" s="83"/>
      <c r="L8" s="82"/>
    </row>
    <row r="9" spans="1:11" ht="12.75">
      <c r="A9" s="26">
        <v>2</v>
      </c>
      <c r="B9"/>
      <c r="C9" s="53">
        <v>98</v>
      </c>
      <c r="D9" s="15">
        <v>114</v>
      </c>
      <c r="E9" s="19">
        <v>122</v>
      </c>
      <c r="F9" s="20">
        <v>1</v>
      </c>
      <c r="G9" s="21">
        <v>0</v>
      </c>
      <c r="H9" s="22">
        <v>2</v>
      </c>
      <c r="I9" s="52">
        <v>40218</v>
      </c>
      <c r="K9" s="83"/>
    </row>
    <row r="10" spans="1:11" ht="12.75">
      <c r="A10" s="26"/>
      <c r="B10"/>
      <c r="C10" s="53">
        <v>120</v>
      </c>
      <c r="D10" s="15">
        <v>145</v>
      </c>
      <c r="E10" s="19">
        <v>73</v>
      </c>
      <c r="F10" s="20">
        <v>1</v>
      </c>
      <c r="G10" s="21">
        <v>3</v>
      </c>
      <c r="H10" s="22">
        <v>0</v>
      </c>
      <c r="I10" s="52"/>
      <c r="K10" s="83"/>
    </row>
    <row r="11" spans="1:11" ht="12.75">
      <c r="A11" s="26"/>
      <c r="B11"/>
      <c r="C11" s="7">
        <v>127</v>
      </c>
      <c r="D11" s="4">
        <v>150</v>
      </c>
      <c r="E11" s="100">
        <v>132</v>
      </c>
      <c r="F11" s="23">
        <v>2</v>
      </c>
      <c r="G11" s="24">
        <v>4</v>
      </c>
      <c r="H11" s="25">
        <v>1</v>
      </c>
      <c r="I11" s="51"/>
      <c r="K11" s="83"/>
    </row>
    <row r="12" spans="1:11" ht="13.5" thickBot="1">
      <c r="A12" s="26"/>
      <c r="B12"/>
      <c r="C12" s="38">
        <v>125</v>
      </c>
      <c r="D12" s="33">
        <v>125</v>
      </c>
      <c r="E12" s="34">
        <v>95</v>
      </c>
      <c r="F12" s="35">
        <v>1</v>
      </c>
      <c r="G12" s="36">
        <v>2</v>
      </c>
      <c r="H12" s="37">
        <v>0</v>
      </c>
      <c r="I12" s="51"/>
      <c r="K12" s="83"/>
    </row>
    <row r="13" spans="1:12" s="2" customFormat="1" ht="13.5" thickBot="1">
      <c r="A13" s="59"/>
      <c r="B13" s="47" t="s">
        <v>8</v>
      </c>
      <c r="C13" s="48">
        <f aca="true" t="shared" si="1" ref="C13:H13">SUM(C9:C12)</f>
        <v>470</v>
      </c>
      <c r="D13" s="54">
        <f t="shared" si="1"/>
        <v>534</v>
      </c>
      <c r="E13" s="55">
        <f t="shared" si="1"/>
        <v>422</v>
      </c>
      <c r="F13" s="48">
        <f t="shared" si="1"/>
        <v>5</v>
      </c>
      <c r="G13" s="54">
        <f t="shared" si="1"/>
        <v>9</v>
      </c>
      <c r="H13" s="55">
        <f t="shared" si="1"/>
        <v>3</v>
      </c>
      <c r="I13" s="56" t="s">
        <v>1</v>
      </c>
      <c r="K13" s="83"/>
      <c r="L13" s="82"/>
    </row>
    <row r="14" spans="1:11" ht="12.75">
      <c r="A14" s="26">
        <v>3</v>
      </c>
      <c r="B14"/>
      <c r="C14" s="42">
        <v>125</v>
      </c>
      <c r="D14" s="39">
        <v>116</v>
      </c>
      <c r="E14" s="57">
        <v>116</v>
      </c>
      <c r="F14" s="44">
        <v>1</v>
      </c>
      <c r="G14" s="40">
        <v>3</v>
      </c>
      <c r="H14" s="43">
        <v>1</v>
      </c>
      <c r="I14" s="58">
        <v>40239</v>
      </c>
      <c r="K14" s="83"/>
    </row>
    <row r="15" spans="1:11" ht="12.75">
      <c r="A15" s="26"/>
      <c r="B15"/>
      <c r="C15" s="5">
        <v>124</v>
      </c>
      <c r="D15" s="3">
        <v>119</v>
      </c>
      <c r="E15" s="6">
        <v>89</v>
      </c>
      <c r="F15" s="16">
        <v>2</v>
      </c>
      <c r="G15" s="17">
        <v>3</v>
      </c>
      <c r="H15" s="18">
        <v>1</v>
      </c>
      <c r="I15" s="50"/>
      <c r="K15" s="83"/>
    </row>
    <row r="16" spans="1:11" ht="12.75">
      <c r="A16" s="26"/>
      <c r="B16"/>
      <c r="C16" s="28">
        <v>116</v>
      </c>
      <c r="D16" s="29">
        <v>119</v>
      </c>
      <c r="E16" s="30">
        <v>88</v>
      </c>
      <c r="F16" s="31">
        <v>2</v>
      </c>
      <c r="G16" s="32">
        <v>4</v>
      </c>
      <c r="H16" s="41">
        <v>0</v>
      </c>
      <c r="I16" s="50"/>
      <c r="K16" s="83"/>
    </row>
    <row r="17" spans="1:11" ht="13.5" thickBot="1">
      <c r="A17" s="26"/>
      <c r="B17"/>
      <c r="C17" s="28">
        <v>155</v>
      </c>
      <c r="D17" s="29">
        <v>124</v>
      </c>
      <c r="E17" s="30">
        <v>83</v>
      </c>
      <c r="F17" s="31">
        <v>1</v>
      </c>
      <c r="G17" s="32">
        <v>1</v>
      </c>
      <c r="H17" s="41">
        <v>1</v>
      </c>
      <c r="I17" s="50"/>
      <c r="K17" s="83"/>
    </row>
    <row r="18" spans="1:12" s="2" customFormat="1" ht="13.5" thickBot="1">
      <c r="A18" s="59"/>
      <c r="B18" s="47" t="s">
        <v>8</v>
      </c>
      <c r="C18" s="48">
        <f aca="true" t="shared" si="2" ref="C18:H18">SUM(C14:C17)</f>
        <v>520</v>
      </c>
      <c r="D18" s="54">
        <f t="shared" si="2"/>
        <v>478</v>
      </c>
      <c r="E18" s="55">
        <f t="shared" si="2"/>
        <v>376</v>
      </c>
      <c r="F18" s="48">
        <f t="shared" si="2"/>
        <v>6</v>
      </c>
      <c r="G18" s="54">
        <f t="shared" si="2"/>
        <v>11</v>
      </c>
      <c r="H18" s="55">
        <f t="shared" si="2"/>
        <v>3</v>
      </c>
      <c r="I18" s="56" t="s">
        <v>0</v>
      </c>
      <c r="K18" s="83"/>
      <c r="L18" s="82"/>
    </row>
    <row r="19" spans="1:11" ht="12.75">
      <c r="A19" s="26">
        <v>4</v>
      </c>
      <c r="B19"/>
      <c r="C19" s="15">
        <v>105</v>
      </c>
      <c r="D19" s="132">
        <v>181</v>
      </c>
      <c r="E19" s="97">
        <v>68</v>
      </c>
      <c r="F19" s="20">
        <v>0</v>
      </c>
      <c r="G19" s="21">
        <v>3</v>
      </c>
      <c r="H19" s="22">
        <v>0</v>
      </c>
      <c r="I19" s="52">
        <v>40274</v>
      </c>
      <c r="K19" s="83"/>
    </row>
    <row r="20" spans="1:11" ht="12.75">
      <c r="A20" s="26"/>
      <c r="B20"/>
      <c r="C20" s="15">
        <v>145</v>
      </c>
      <c r="D20" s="15">
        <v>136</v>
      </c>
      <c r="E20" s="19">
        <v>108</v>
      </c>
      <c r="F20" s="20">
        <v>2</v>
      </c>
      <c r="G20" s="21">
        <v>0</v>
      </c>
      <c r="H20" s="22">
        <v>0</v>
      </c>
      <c r="I20" s="52"/>
      <c r="K20" s="83"/>
    </row>
    <row r="21" spans="1:11" ht="12.75">
      <c r="A21" s="26"/>
      <c r="B21"/>
      <c r="C21" s="4">
        <v>125</v>
      </c>
      <c r="D21" s="4">
        <v>153</v>
      </c>
      <c r="E21" s="8">
        <v>106</v>
      </c>
      <c r="F21" s="23">
        <v>1</v>
      </c>
      <c r="G21" s="24">
        <v>1</v>
      </c>
      <c r="H21" s="25">
        <v>1</v>
      </c>
      <c r="I21" s="51"/>
      <c r="K21" s="83"/>
    </row>
    <row r="22" spans="1:11" ht="13.5" thickBot="1">
      <c r="A22" s="26"/>
      <c r="B22"/>
      <c r="C22" s="33">
        <v>115</v>
      </c>
      <c r="D22" s="33">
        <v>123</v>
      </c>
      <c r="E22" s="34">
        <v>100</v>
      </c>
      <c r="F22" s="35">
        <v>2</v>
      </c>
      <c r="G22" s="36">
        <v>1</v>
      </c>
      <c r="H22" s="37">
        <v>1</v>
      </c>
      <c r="I22" s="51"/>
      <c r="K22" s="83"/>
    </row>
    <row r="23" spans="1:12" s="2" customFormat="1" ht="13.5" thickBot="1">
      <c r="A23" s="59"/>
      <c r="B23" s="47" t="s">
        <v>8</v>
      </c>
      <c r="C23" s="48">
        <f aca="true" t="shared" si="3" ref="C23:H23">SUM(C19:C22)</f>
        <v>490</v>
      </c>
      <c r="D23" s="54">
        <f t="shared" si="3"/>
        <v>593</v>
      </c>
      <c r="E23" s="55">
        <f t="shared" si="3"/>
        <v>382</v>
      </c>
      <c r="F23" s="48">
        <f t="shared" si="3"/>
        <v>5</v>
      </c>
      <c r="G23" s="54">
        <f t="shared" si="3"/>
        <v>5</v>
      </c>
      <c r="H23" s="55">
        <f t="shared" si="3"/>
        <v>2</v>
      </c>
      <c r="I23" s="56" t="s">
        <v>1</v>
      </c>
      <c r="K23" s="83"/>
      <c r="L23" s="82"/>
    </row>
    <row r="24" spans="1:11" ht="12.75">
      <c r="A24" s="26">
        <v>5</v>
      </c>
      <c r="B24"/>
      <c r="C24" s="42">
        <v>99</v>
      </c>
      <c r="D24" s="39">
        <v>159</v>
      </c>
      <c r="E24" s="57">
        <v>97</v>
      </c>
      <c r="F24" s="44">
        <v>1</v>
      </c>
      <c r="G24" s="40">
        <v>3</v>
      </c>
      <c r="H24" s="43">
        <v>0</v>
      </c>
      <c r="I24" s="58">
        <v>40302</v>
      </c>
      <c r="K24" s="83"/>
    </row>
    <row r="25" spans="1:11" ht="12.75">
      <c r="A25" s="26"/>
      <c r="B25"/>
      <c r="C25" s="42">
        <v>128</v>
      </c>
      <c r="D25" s="39">
        <v>145</v>
      </c>
      <c r="E25" s="57">
        <v>80</v>
      </c>
      <c r="F25" s="44">
        <v>0</v>
      </c>
      <c r="G25" s="40">
        <v>1</v>
      </c>
      <c r="H25" s="43">
        <v>0</v>
      </c>
      <c r="I25" s="58"/>
      <c r="K25" s="83"/>
    </row>
    <row r="26" spans="1:11" ht="12.75">
      <c r="A26" s="26"/>
      <c r="B26"/>
      <c r="C26" s="5">
        <v>169</v>
      </c>
      <c r="D26" s="3">
        <v>156</v>
      </c>
      <c r="E26" s="6">
        <v>87</v>
      </c>
      <c r="F26" s="16">
        <v>3</v>
      </c>
      <c r="G26" s="17">
        <v>2</v>
      </c>
      <c r="H26" s="18">
        <v>0</v>
      </c>
      <c r="I26" s="50"/>
      <c r="K26" s="83"/>
    </row>
    <row r="27" spans="1:11" ht="13.5" thickBot="1">
      <c r="A27" s="26"/>
      <c r="B27"/>
      <c r="C27" s="28"/>
      <c r="D27" s="29"/>
      <c r="E27" s="30"/>
      <c r="F27" s="31"/>
      <c r="G27" s="32"/>
      <c r="H27" s="41"/>
      <c r="I27" s="50"/>
      <c r="K27" s="83"/>
    </row>
    <row r="28" spans="1:12" s="2" customFormat="1" ht="13.5" thickBot="1">
      <c r="A28" s="59"/>
      <c r="B28" s="47" t="s">
        <v>8</v>
      </c>
      <c r="C28" s="48">
        <f aca="true" t="shared" si="4" ref="C28:H28">SUM(C24:C27)</f>
        <v>396</v>
      </c>
      <c r="D28" s="54">
        <f t="shared" si="4"/>
        <v>460</v>
      </c>
      <c r="E28" s="55">
        <f t="shared" si="4"/>
        <v>264</v>
      </c>
      <c r="F28" s="48">
        <f t="shared" si="4"/>
        <v>4</v>
      </c>
      <c r="G28" s="54">
        <f t="shared" si="4"/>
        <v>6</v>
      </c>
      <c r="H28" s="55">
        <f t="shared" si="4"/>
        <v>0</v>
      </c>
      <c r="I28" s="56" t="s">
        <v>1</v>
      </c>
      <c r="K28" s="87"/>
      <c r="L28" s="82"/>
    </row>
    <row r="29" spans="1:11" ht="12.75">
      <c r="A29" s="26">
        <v>6</v>
      </c>
      <c r="B29"/>
      <c r="C29" s="99">
        <v>96</v>
      </c>
      <c r="D29" s="15">
        <v>104</v>
      </c>
      <c r="E29" s="19">
        <v>88</v>
      </c>
      <c r="F29" s="20">
        <v>0</v>
      </c>
      <c r="G29" s="21">
        <v>0</v>
      </c>
      <c r="H29" s="22">
        <v>1</v>
      </c>
      <c r="I29" s="52">
        <v>40330</v>
      </c>
      <c r="K29" s="83"/>
    </row>
    <row r="30" spans="1:11" ht="12.75">
      <c r="A30" s="26"/>
      <c r="B30"/>
      <c r="C30" s="53">
        <v>105</v>
      </c>
      <c r="D30" s="15">
        <v>119</v>
      </c>
      <c r="E30" s="19">
        <v>104</v>
      </c>
      <c r="F30" s="20">
        <v>0</v>
      </c>
      <c r="G30" s="21">
        <v>1</v>
      </c>
      <c r="H30" s="22">
        <v>0</v>
      </c>
      <c r="I30" s="52"/>
      <c r="K30" s="83"/>
    </row>
    <row r="31" spans="1:11" ht="12.75">
      <c r="A31" s="26"/>
      <c r="B31"/>
      <c r="C31" s="7">
        <v>110</v>
      </c>
      <c r="D31" s="4">
        <v>132</v>
      </c>
      <c r="E31" s="8">
        <v>102</v>
      </c>
      <c r="F31" s="23">
        <v>0</v>
      </c>
      <c r="G31" s="24">
        <v>1</v>
      </c>
      <c r="H31" s="25">
        <v>1</v>
      </c>
      <c r="I31" s="51"/>
      <c r="K31" s="83"/>
    </row>
    <row r="32" spans="1:11" ht="13.5" thickBot="1">
      <c r="A32" s="26"/>
      <c r="B32"/>
      <c r="C32" s="38"/>
      <c r="D32" s="33"/>
      <c r="E32" s="34"/>
      <c r="F32" s="35"/>
      <c r="G32" s="36"/>
      <c r="H32" s="37"/>
      <c r="I32" s="51"/>
      <c r="K32" s="83"/>
    </row>
    <row r="33" spans="1:12" s="2" customFormat="1" ht="13.5" thickBot="1">
      <c r="A33" s="59"/>
      <c r="B33" s="47" t="s">
        <v>8</v>
      </c>
      <c r="C33" s="48">
        <f aca="true" t="shared" si="5" ref="C33:H33">SUM(C29:C32)</f>
        <v>311</v>
      </c>
      <c r="D33" s="54">
        <f t="shared" si="5"/>
        <v>355</v>
      </c>
      <c r="E33" s="55">
        <f t="shared" si="5"/>
        <v>294</v>
      </c>
      <c r="F33" s="48">
        <f t="shared" si="5"/>
        <v>0</v>
      </c>
      <c r="G33" s="54">
        <f t="shared" si="5"/>
        <v>2</v>
      </c>
      <c r="H33" s="55">
        <f t="shared" si="5"/>
        <v>2</v>
      </c>
      <c r="I33" s="56" t="s">
        <v>1</v>
      </c>
      <c r="K33" s="87"/>
      <c r="L33" s="82"/>
    </row>
    <row r="34" spans="1:11" ht="12.75">
      <c r="A34" s="26">
        <v>7</v>
      </c>
      <c r="B34"/>
      <c r="C34" s="42">
        <v>129</v>
      </c>
      <c r="D34" s="39">
        <v>103</v>
      </c>
      <c r="E34" s="57">
        <v>70</v>
      </c>
      <c r="F34" s="44">
        <v>1</v>
      </c>
      <c r="G34" s="40">
        <v>1</v>
      </c>
      <c r="H34" s="43">
        <v>0</v>
      </c>
      <c r="I34" s="58">
        <v>40400</v>
      </c>
      <c r="K34" s="83"/>
    </row>
    <row r="35" spans="1:11" ht="12.75">
      <c r="A35" s="26"/>
      <c r="B35"/>
      <c r="C35" s="42">
        <v>127</v>
      </c>
      <c r="D35" s="39">
        <v>109</v>
      </c>
      <c r="E35" s="57">
        <v>68</v>
      </c>
      <c r="F35" s="44">
        <v>2</v>
      </c>
      <c r="G35" s="40">
        <v>0</v>
      </c>
      <c r="H35" s="43">
        <v>0</v>
      </c>
      <c r="I35" s="58"/>
      <c r="K35" s="83"/>
    </row>
    <row r="36" spans="1:11" ht="12.75">
      <c r="A36" s="26"/>
      <c r="B36"/>
      <c r="C36" s="5">
        <v>156</v>
      </c>
      <c r="D36" s="3">
        <v>121</v>
      </c>
      <c r="E36" s="6">
        <v>116</v>
      </c>
      <c r="F36" s="16">
        <v>1</v>
      </c>
      <c r="G36" s="17">
        <v>0</v>
      </c>
      <c r="H36" s="18">
        <v>1</v>
      </c>
      <c r="I36" s="50"/>
      <c r="K36" s="83"/>
    </row>
    <row r="37" spans="1:11" ht="13.5" thickBot="1">
      <c r="A37" s="26"/>
      <c r="B37"/>
      <c r="C37" s="28"/>
      <c r="D37" s="29"/>
      <c r="E37" s="30"/>
      <c r="F37" s="31"/>
      <c r="G37" s="32"/>
      <c r="H37" s="41"/>
      <c r="I37" s="50"/>
      <c r="K37" s="83"/>
    </row>
    <row r="38" spans="1:12" s="2" customFormat="1" ht="13.5" thickBot="1">
      <c r="A38" s="59"/>
      <c r="B38" s="47" t="s">
        <v>8</v>
      </c>
      <c r="C38" s="48">
        <f aca="true" t="shared" si="6" ref="C38:H38">SUM(C34:C37)</f>
        <v>412</v>
      </c>
      <c r="D38" s="54">
        <f t="shared" si="6"/>
        <v>333</v>
      </c>
      <c r="E38" s="55">
        <f t="shared" si="6"/>
        <v>254</v>
      </c>
      <c r="F38" s="48">
        <f t="shared" si="6"/>
        <v>4</v>
      </c>
      <c r="G38" s="54">
        <f t="shared" si="6"/>
        <v>1</v>
      </c>
      <c r="H38" s="55">
        <f t="shared" si="6"/>
        <v>1</v>
      </c>
      <c r="I38" s="56" t="s">
        <v>0</v>
      </c>
      <c r="K38" s="87"/>
      <c r="L38" s="82"/>
    </row>
    <row r="39" spans="1:11" ht="12.75">
      <c r="A39" s="26">
        <v>8</v>
      </c>
      <c r="B39"/>
      <c r="C39" s="53">
        <v>158</v>
      </c>
      <c r="D39" s="15">
        <v>134</v>
      </c>
      <c r="E39" s="19">
        <v>93</v>
      </c>
      <c r="F39" s="20">
        <v>1</v>
      </c>
      <c r="G39" s="21">
        <v>2</v>
      </c>
      <c r="H39" s="22">
        <v>0</v>
      </c>
      <c r="I39" s="52">
        <v>40484</v>
      </c>
      <c r="K39" s="83"/>
    </row>
    <row r="40" spans="1:11" ht="12.75">
      <c r="A40" s="26"/>
      <c r="B40"/>
      <c r="C40" s="53">
        <v>116</v>
      </c>
      <c r="D40" s="15">
        <v>100</v>
      </c>
      <c r="E40" s="19">
        <v>102</v>
      </c>
      <c r="F40" s="20">
        <v>1</v>
      </c>
      <c r="G40" s="21">
        <v>0</v>
      </c>
      <c r="H40" s="22">
        <v>1</v>
      </c>
      <c r="I40" s="52"/>
      <c r="K40" s="83"/>
    </row>
    <row r="41" spans="1:11" ht="12.75">
      <c r="A41" s="26"/>
      <c r="B41"/>
      <c r="C41" s="7">
        <v>121</v>
      </c>
      <c r="D41" s="4">
        <v>124</v>
      </c>
      <c r="E41" s="8">
        <v>110</v>
      </c>
      <c r="F41" s="23">
        <v>0</v>
      </c>
      <c r="G41" s="24">
        <v>2</v>
      </c>
      <c r="H41" s="25">
        <v>0</v>
      </c>
      <c r="I41" s="51"/>
      <c r="K41" s="83"/>
    </row>
    <row r="42" spans="1:11" ht="13.5" thickBot="1">
      <c r="A42" s="26"/>
      <c r="B42"/>
      <c r="C42" s="38">
        <v>115</v>
      </c>
      <c r="D42" s="33">
        <v>174</v>
      </c>
      <c r="E42" s="34">
        <v>101</v>
      </c>
      <c r="F42" s="35">
        <v>0</v>
      </c>
      <c r="G42" s="36">
        <v>3</v>
      </c>
      <c r="H42" s="37">
        <v>0</v>
      </c>
      <c r="I42" s="51"/>
      <c r="K42" s="83"/>
    </row>
    <row r="43" spans="1:12" s="2" customFormat="1" ht="13.5" thickBot="1">
      <c r="A43" s="59"/>
      <c r="B43" s="47" t="s">
        <v>8</v>
      </c>
      <c r="C43" s="48">
        <f aca="true" t="shared" si="7" ref="C43:H43">SUM(C39:C42)</f>
        <v>510</v>
      </c>
      <c r="D43" s="54">
        <f t="shared" si="7"/>
        <v>532</v>
      </c>
      <c r="E43" s="55">
        <f t="shared" si="7"/>
        <v>406</v>
      </c>
      <c r="F43" s="48">
        <f t="shared" si="7"/>
        <v>2</v>
      </c>
      <c r="G43" s="54">
        <f t="shared" si="7"/>
        <v>7</v>
      </c>
      <c r="H43" s="55">
        <f t="shared" si="7"/>
        <v>1</v>
      </c>
      <c r="I43" s="56" t="s">
        <v>1</v>
      </c>
      <c r="K43" s="87"/>
      <c r="L43" s="82"/>
    </row>
    <row r="44" spans="1:11" ht="12.75">
      <c r="A44" s="26">
        <v>9</v>
      </c>
      <c r="B44"/>
      <c r="C44" s="42">
        <v>117</v>
      </c>
      <c r="D44" s="39">
        <v>143</v>
      </c>
      <c r="E44" s="57">
        <v>103</v>
      </c>
      <c r="F44" s="44">
        <v>1</v>
      </c>
      <c r="G44" s="40">
        <v>1</v>
      </c>
      <c r="H44" s="43">
        <v>1</v>
      </c>
      <c r="I44" s="58">
        <v>40554</v>
      </c>
      <c r="K44" s="83"/>
    </row>
    <row r="45" spans="1:11" ht="12.75">
      <c r="A45" s="26"/>
      <c r="B45"/>
      <c r="C45" s="42">
        <v>135</v>
      </c>
      <c r="D45" s="39">
        <v>110</v>
      </c>
      <c r="E45" s="57">
        <v>77</v>
      </c>
      <c r="F45" s="44">
        <v>3</v>
      </c>
      <c r="G45" s="40">
        <v>0</v>
      </c>
      <c r="H45" s="43">
        <v>0</v>
      </c>
      <c r="I45" s="58"/>
      <c r="K45" s="83"/>
    </row>
    <row r="46" spans="1:11" ht="12.75">
      <c r="A46" s="26"/>
      <c r="B46"/>
      <c r="C46" s="5">
        <v>148</v>
      </c>
      <c r="D46" s="3">
        <v>130</v>
      </c>
      <c r="E46" s="6">
        <v>110</v>
      </c>
      <c r="F46" s="16">
        <v>1</v>
      </c>
      <c r="G46" s="17">
        <v>1</v>
      </c>
      <c r="H46" s="18">
        <v>1</v>
      </c>
      <c r="I46" s="50"/>
      <c r="K46" s="83"/>
    </row>
    <row r="47" spans="1:11" ht="13.5" thickBot="1">
      <c r="A47" s="26"/>
      <c r="B47"/>
      <c r="C47" s="28">
        <v>140</v>
      </c>
      <c r="D47" s="29">
        <v>102</v>
      </c>
      <c r="E47" s="30">
        <v>92</v>
      </c>
      <c r="F47" s="31">
        <v>0</v>
      </c>
      <c r="G47" s="32">
        <v>0</v>
      </c>
      <c r="H47" s="41">
        <v>1</v>
      </c>
      <c r="I47" s="50"/>
      <c r="K47" s="83"/>
    </row>
    <row r="48" spans="1:12" s="2" customFormat="1" ht="13.5" thickBot="1">
      <c r="A48" s="59"/>
      <c r="B48" s="47" t="s">
        <v>8</v>
      </c>
      <c r="C48" s="48">
        <f aca="true" t="shared" si="8" ref="C48:H48">SUM(C44:C47)</f>
        <v>540</v>
      </c>
      <c r="D48" s="54">
        <f t="shared" si="8"/>
        <v>485</v>
      </c>
      <c r="E48" s="55">
        <f t="shared" si="8"/>
        <v>382</v>
      </c>
      <c r="F48" s="48">
        <f t="shared" si="8"/>
        <v>5</v>
      </c>
      <c r="G48" s="54">
        <f t="shared" si="8"/>
        <v>2</v>
      </c>
      <c r="H48" s="55">
        <f t="shared" si="8"/>
        <v>3</v>
      </c>
      <c r="I48" s="56" t="s">
        <v>0</v>
      </c>
      <c r="K48" s="87"/>
      <c r="L48" s="82"/>
    </row>
    <row r="49" spans="1:11" ht="12.75">
      <c r="A49" s="26">
        <v>10</v>
      </c>
      <c r="B49"/>
      <c r="C49" s="53">
        <v>115</v>
      </c>
      <c r="D49" s="15">
        <v>157</v>
      </c>
      <c r="E49" s="19">
        <v>123</v>
      </c>
      <c r="F49" s="20">
        <v>1</v>
      </c>
      <c r="G49" s="21">
        <v>3</v>
      </c>
      <c r="H49" s="22">
        <v>1</v>
      </c>
      <c r="I49" s="52">
        <v>40582</v>
      </c>
      <c r="K49" s="83"/>
    </row>
    <row r="50" spans="1:11" ht="12.75">
      <c r="A50" s="26"/>
      <c r="B50"/>
      <c r="C50" s="53">
        <v>121</v>
      </c>
      <c r="D50" s="15">
        <v>146</v>
      </c>
      <c r="E50" s="19">
        <v>66</v>
      </c>
      <c r="F50" s="20">
        <v>1</v>
      </c>
      <c r="G50" s="21">
        <v>3</v>
      </c>
      <c r="H50" s="22">
        <v>0</v>
      </c>
      <c r="I50" s="52"/>
      <c r="K50" s="83"/>
    </row>
    <row r="51" spans="1:11" ht="12.75">
      <c r="A51" s="26"/>
      <c r="B51"/>
      <c r="C51" s="7">
        <v>116</v>
      </c>
      <c r="D51" s="4">
        <v>113</v>
      </c>
      <c r="E51" s="8">
        <v>77</v>
      </c>
      <c r="F51" s="23">
        <v>2</v>
      </c>
      <c r="G51" s="24">
        <v>0</v>
      </c>
      <c r="H51" s="25">
        <v>0</v>
      </c>
      <c r="I51" s="51"/>
      <c r="K51" s="83"/>
    </row>
    <row r="52" spans="1:11" ht="13.5" thickBot="1">
      <c r="A52" s="26"/>
      <c r="B52"/>
      <c r="C52" s="38">
        <v>149</v>
      </c>
      <c r="D52" s="133">
        <v>92</v>
      </c>
      <c r="E52" s="34">
        <v>89</v>
      </c>
      <c r="F52" s="35">
        <v>4</v>
      </c>
      <c r="G52" s="36">
        <v>1</v>
      </c>
      <c r="H52" s="37">
        <v>1</v>
      </c>
      <c r="I52" s="51"/>
      <c r="K52" s="83"/>
    </row>
    <row r="53" spans="1:12" s="2" customFormat="1" ht="13.5" thickBot="1">
      <c r="A53" s="26"/>
      <c r="B53" s="47" t="s">
        <v>8</v>
      </c>
      <c r="C53" s="48">
        <f aca="true" t="shared" si="9" ref="C53:H53">SUM(C49:C52)</f>
        <v>501</v>
      </c>
      <c r="D53" s="54">
        <f t="shared" si="9"/>
        <v>508</v>
      </c>
      <c r="E53" s="55">
        <f t="shared" si="9"/>
        <v>355</v>
      </c>
      <c r="F53" s="48">
        <f t="shared" si="9"/>
        <v>8</v>
      </c>
      <c r="G53" s="54">
        <f t="shared" si="9"/>
        <v>7</v>
      </c>
      <c r="H53" s="55">
        <f t="shared" si="9"/>
        <v>2</v>
      </c>
      <c r="I53" s="56" t="s">
        <v>1</v>
      </c>
      <c r="K53" s="87"/>
      <c r="L53" s="82"/>
    </row>
    <row r="54" spans="1:12" s="2" customFormat="1" ht="13.5" thickBot="1">
      <c r="A54" s="26"/>
      <c r="B54" s="45"/>
      <c r="C54" s="46"/>
      <c r="D54" s="46"/>
      <c r="E54" s="46"/>
      <c r="F54" s="46"/>
      <c r="G54" s="46"/>
      <c r="H54" s="46"/>
      <c r="I54" s="45"/>
      <c r="K54" s="87"/>
      <c r="L54" s="82"/>
    </row>
    <row r="55" spans="1:12" s="156" customFormat="1" ht="18.75" thickBot="1">
      <c r="A55" s="152"/>
      <c r="B55" s="153" t="s">
        <v>2</v>
      </c>
      <c r="C55" s="154">
        <f aca="true" t="shared" si="10" ref="C55:H55">SUM(C53,C48,C43,C38,C33,C28,C23,C18,C13,C8)</f>
        <v>4684</v>
      </c>
      <c r="D55" s="154">
        <f t="shared" si="10"/>
        <v>4804</v>
      </c>
      <c r="E55" s="154">
        <f t="shared" si="10"/>
        <v>3546</v>
      </c>
      <c r="F55" s="154">
        <f t="shared" si="10"/>
        <v>45</v>
      </c>
      <c r="G55" s="154">
        <f t="shared" si="10"/>
        <v>57</v>
      </c>
      <c r="H55" s="153">
        <f t="shared" si="10"/>
        <v>20</v>
      </c>
      <c r="I55" s="155" t="s">
        <v>1</v>
      </c>
      <c r="K55" s="157"/>
      <c r="L55" s="158"/>
    </row>
    <row r="56" spans="1:12" s="2" customFormat="1" ht="13.5" thickBot="1">
      <c r="A56" s="26"/>
      <c r="B56" s="27" t="s">
        <v>4</v>
      </c>
      <c r="C56" s="80">
        <f>AVERAGE(Berechnung!K4:K40)</f>
        <v>126.5945945945946</v>
      </c>
      <c r="D56" s="80">
        <f>AVERAGE(Berechnung!L4:L40)</f>
        <v>129.83783783783784</v>
      </c>
      <c r="E56" s="80">
        <f>AVERAGE(Berechnung!M4:M40)</f>
        <v>95.83783783783784</v>
      </c>
      <c r="F56" s="80">
        <f>AVERAGE(Berechnung!N4:N40)</f>
        <v>1.2162162162162162</v>
      </c>
      <c r="G56" s="80">
        <f>AVERAGE(Berechnung!O4:O40)</f>
        <v>1.5405405405405406</v>
      </c>
      <c r="H56" s="80">
        <f>AVERAGE(Berechnung!P4:P40)</f>
        <v>0.5405405405405406</v>
      </c>
      <c r="K56" s="87"/>
      <c r="L56" s="82"/>
    </row>
    <row r="57" ht="13.5" thickBot="1">
      <c r="K57" s="83"/>
    </row>
    <row r="58" spans="2:11" ht="13.5" thickBot="1">
      <c r="B58" s="76" t="s">
        <v>10</v>
      </c>
      <c r="C58" s="67" t="s">
        <v>0</v>
      </c>
      <c r="D58" s="65" t="s">
        <v>1</v>
      </c>
      <c r="E58" s="66" t="s">
        <v>3</v>
      </c>
      <c r="G58" s="77">
        <v>33</v>
      </c>
      <c r="H58" s="141" t="s">
        <v>11</v>
      </c>
      <c r="I58" s="142"/>
      <c r="K58" s="83"/>
    </row>
    <row r="59" spans="2:11" ht="13.5" thickBot="1">
      <c r="B59" s="70" t="s">
        <v>0</v>
      </c>
      <c r="C59" s="73"/>
      <c r="D59" s="63">
        <f>SUM(C55)-D55</f>
        <v>-120</v>
      </c>
      <c r="E59" s="64">
        <f>SUM(C55)-E55</f>
        <v>1138</v>
      </c>
      <c r="G59" s="78">
        <v>333</v>
      </c>
      <c r="H59" s="134" t="s">
        <v>12</v>
      </c>
      <c r="I59" s="135"/>
      <c r="K59" s="83"/>
    </row>
    <row r="60" spans="2:11" ht="12.75">
      <c r="B60" s="71" t="s">
        <v>1</v>
      </c>
      <c r="C60" s="68">
        <f>SUM(D55)-C55</f>
        <v>120</v>
      </c>
      <c r="D60" s="74"/>
      <c r="E60" s="61">
        <f>SUM(D55)-E55</f>
        <v>1258</v>
      </c>
      <c r="K60" s="83"/>
    </row>
    <row r="61" spans="2:11" ht="13.5" thickBot="1">
      <c r="B61" s="72" t="s">
        <v>3</v>
      </c>
      <c r="C61" s="69">
        <f>SUM(E55)-C55</f>
        <v>-1138</v>
      </c>
      <c r="D61" s="62">
        <f>SUM(E55)-D55</f>
        <v>-1258</v>
      </c>
      <c r="E61" s="75"/>
      <c r="K61" s="83"/>
    </row>
    <row r="62" ht="12.75">
      <c r="K62" s="83"/>
    </row>
    <row r="63" ht="12.75">
      <c r="K63" s="83"/>
    </row>
    <row r="64" ht="12.75">
      <c r="K64" s="83"/>
    </row>
    <row r="65" ht="12.75">
      <c r="K65" s="83"/>
    </row>
    <row r="66" ht="12.75">
      <c r="K66" s="83"/>
    </row>
    <row r="67" ht="12.75">
      <c r="K67" s="83"/>
    </row>
    <row r="68" ht="12.75">
      <c r="K68" s="83"/>
    </row>
    <row r="69" ht="12.75">
      <c r="K69" s="83"/>
    </row>
    <row r="70" ht="12.75">
      <c r="K70" s="83"/>
    </row>
    <row r="71" ht="12.75">
      <c r="K71" s="83"/>
    </row>
    <row r="72" ht="12.75">
      <c r="K72" s="83"/>
    </row>
    <row r="73" ht="12.75">
      <c r="K73" s="83"/>
    </row>
    <row r="74" ht="12.75">
      <c r="K74" s="83"/>
    </row>
    <row r="75" ht="12.75">
      <c r="K75" s="83"/>
    </row>
    <row r="76" ht="12.75">
      <c r="K76" s="83"/>
    </row>
    <row r="77" ht="12.75">
      <c r="K77" s="83"/>
    </row>
    <row r="78" ht="12.75">
      <c r="K78" s="83"/>
    </row>
    <row r="79" ht="12.75">
      <c r="K79" s="83"/>
    </row>
    <row r="80" ht="12.75">
      <c r="K80" s="83"/>
    </row>
    <row r="81" ht="12.75">
      <c r="K81" s="83"/>
    </row>
    <row r="82" ht="12.75">
      <c r="K82" s="83"/>
    </row>
  </sheetData>
  <mergeCells count="5">
    <mergeCell ref="H59:I59"/>
    <mergeCell ref="C2:E2"/>
    <mergeCell ref="F2:H2"/>
    <mergeCell ref="A3:B3"/>
    <mergeCell ref="H58:I58"/>
  </mergeCells>
  <printOptions/>
  <pageMargins left="0.75" right="0.75" top="1" bottom="1" header="0.4921259845" footer="0.492125984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2"/>
  <sheetViews>
    <sheetView zoomScale="85" zoomScaleNormal="85" workbookViewId="0" topLeftCell="J1">
      <pane ySplit="3" topLeftCell="BM4" activePane="bottomLeft" state="frozen"/>
      <selection pane="topLeft" activeCell="A1" sqref="A1"/>
      <selection pane="bottomLeft" activeCell="T41" sqref="T41"/>
    </sheetView>
  </sheetViews>
  <sheetFormatPr defaultColWidth="11.421875" defaultRowHeight="12.75"/>
  <cols>
    <col min="1" max="1" width="4.00390625" style="2" customWidth="1"/>
    <col min="2" max="2" width="12.28125" style="1" bestFit="1" customWidth="1"/>
    <col min="3" max="8" width="11.57421875" style="1" bestFit="1" customWidth="1"/>
    <col min="9" max="9" width="14.8515625" style="2" bestFit="1" customWidth="1"/>
    <col min="10" max="10" width="11.421875" style="1" customWidth="1"/>
    <col min="11" max="20" width="11.421875" style="89" customWidth="1"/>
    <col min="21" max="21" width="11.421875" style="81" customWidth="1"/>
    <col min="22" max="16384" width="11.421875" style="1" customWidth="1"/>
  </cols>
  <sheetData>
    <row r="1" spans="1:20" ht="13.5" thickBot="1">
      <c r="A1" s="26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3" ht="13.5" thickBot="1">
      <c r="A2" s="26"/>
      <c r="C2" s="136" t="s">
        <v>6</v>
      </c>
      <c r="D2" s="137"/>
      <c r="E2" s="138"/>
      <c r="F2" s="136" t="s">
        <v>7</v>
      </c>
      <c r="G2" s="137"/>
      <c r="H2" s="138"/>
      <c r="I2" s="10" t="s">
        <v>5</v>
      </c>
      <c r="K2" s="149" t="s">
        <v>16</v>
      </c>
      <c r="L2" s="150"/>
      <c r="M2" s="151"/>
      <c r="N2" s="149" t="s">
        <v>15</v>
      </c>
      <c r="O2" s="150"/>
      <c r="P2" s="151"/>
      <c r="Q2" s="144" t="s">
        <v>18</v>
      </c>
      <c r="R2" s="145"/>
      <c r="S2" s="145"/>
      <c r="T2" s="146" t="s">
        <v>17</v>
      </c>
      <c r="U2" s="147"/>
      <c r="V2" s="147"/>
      <c r="W2" s="148"/>
    </row>
    <row r="3" spans="1:23" ht="13.5" thickBot="1">
      <c r="A3" s="139" t="s">
        <v>13</v>
      </c>
      <c r="B3" s="140"/>
      <c r="C3" s="12" t="s">
        <v>0</v>
      </c>
      <c r="D3" s="13" t="s">
        <v>1</v>
      </c>
      <c r="E3" s="14" t="s">
        <v>3</v>
      </c>
      <c r="F3" s="60" t="s">
        <v>0</v>
      </c>
      <c r="G3" s="13" t="s">
        <v>1</v>
      </c>
      <c r="H3" s="14" t="s">
        <v>3</v>
      </c>
      <c r="I3" s="11" t="s">
        <v>9</v>
      </c>
      <c r="K3" s="109" t="s">
        <v>0</v>
      </c>
      <c r="L3" s="110" t="s">
        <v>1</v>
      </c>
      <c r="M3" s="111" t="s">
        <v>3</v>
      </c>
      <c r="N3" s="109" t="s">
        <v>0</v>
      </c>
      <c r="O3" s="110" t="s">
        <v>1</v>
      </c>
      <c r="P3" s="111" t="s">
        <v>3</v>
      </c>
      <c r="Q3" s="106" t="s">
        <v>0</v>
      </c>
      <c r="R3" s="101" t="s">
        <v>1</v>
      </c>
      <c r="S3" s="101" t="s">
        <v>3</v>
      </c>
      <c r="T3" s="102" t="s">
        <v>0</v>
      </c>
      <c r="U3" s="103" t="s">
        <v>1</v>
      </c>
      <c r="V3" s="130" t="s">
        <v>3</v>
      </c>
      <c r="W3" s="104" t="s">
        <v>14</v>
      </c>
    </row>
    <row r="4" spans="1:23" ht="13.5" thickBot="1">
      <c r="A4" s="26">
        <v>1</v>
      </c>
      <c r="B4"/>
      <c r="C4" s="42">
        <v>132</v>
      </c>
      <c r="D4" s="39">
        <v>139</v>
      </c>
      <c r="E4" s="57">
        <v>85</v>
      </c>
      <c r="F4" s="44">
        <v>1</v>
      </c>
      <c r="G4" s="40">
        <v>1</v>
      </c>
      <c r="H4" s="43">
        <v>0</v>
      </c>
      <c r="I4" s="49"/>
      <c r="K4" s="118">
        <v>132</v>
      </c>
      <c r="L4" s="119">
        <v>139</v>
      </c>
      <c r="M4" s="120">
        <v>85</v>
      </c>
      <c r="N4" s="121">
        <v>1</v>
      </c>
      <c r="O4" s="122">
        <v>1</v>
      </c>
      <c r="P4" s="123">
        <v>0</v>
      </c>
      <c r="Q4" s="98">
        <f>SUM(N4:N40)</f>
        <v>45</v>
      </c>
      <c r="R4" s="98">
        <f>SUM(O4:O40)</f>
        <v>57</v>
      </c>
      <c r="S4" s="98">
        <f>SUM(P4:P40)</f>
        <v>20</v>
      </c>
      <c r="T4" s="107">
        <f>SUM(R4:S4)*0.5</f>
        <v>38.5</v>
      </c>
      <c r="U4" s="108">
        <f>SUM(Q4+S4)*0.5</f>
        <v>32.5</v>
      </c>
      <c r="V4" s="131">
        <f>SUM(Q4:R4)*0.5</f>
        <v>51</v>
      </c>
      <c r="W4" s="105">
        <f>SUM(T4:V4)</f>
        <v>122</v>
      </c>
    </row>
    <row r="5" spans="1:20" ht="12.75">
      <c r="A5" s="26"/>
      <c r="B5"/>
      <c r="C5" s="5">
        <v>169</v>
      </c>
      <c r="D5" s="3">
        <v>107</v>
      </c>
      <c r="E5" s="6">
        <v>111</v>
      </c>
      <c r="F5" s="16">
        <v>3</v>
      </c>
      <c r="G5" s="17">
        <v>1</v>
      </c>
      <c r="H5" s="18">
        <v>2</v>
      </c>
      <c r="I5" s="50"/>
      <c r="K5" s="5">
        <v>169</v>
      </c>
      <c r="L5" s="3">
        <v>107</v>
      </c>
      <c r="M5" s="6">
        <v>111</v>
      </c>
      <c r="N5" s="16">
        <v>3</v>
      </c>
      <c r="O5" s="17">
        <v>1</v>
      </c>
      <c r="P5" s="18">
        <v>2</v>
      </c>
      <c r="Q5" s="85"/>
      <c r="R5" s="85"/>
      <c r="S5" s="85"/>
      <c r="T5" s="83"/>
    </row>
    <row r="6" spans="1:23" ht="12.75">
      <c r="A6" s="26"/>
      <c r="B6"/>
      <c r="C6" s="5">
        <v>104</v>
      </c>
      <c r="D6" s="3">
        <v>138</v>
      </c>
      <c r="E6" s="6">
        <v>103</v>
      </c>
      <c r="F6" s="16">
        <v>0</v>
      </c>
      <c r="G6" s="17">
        <v>3</v>
      </c>
      <c r="H6" s="18">
        <v>0</v>
      </c>
      <c r="I6" s="50"/>
      <c r="K6" s="5">
        <v>104</v>
      </c>
      <c r="L6" s="3">
        <v>138</v>
      </c>
      <c r="M6" s="6">
        <v>103</v>
      </c>
      <c r="N6" s="16">
        <v>0</v>
      </c>
      <c r="O6" s="17">
        <v>3</v>
      </c>
      <c r="P6" s="18">
        <v>0</v>
      </c>
      <c r="Q6" s="85"/>
      <c r="R6" s="85"/>
      <c r="S6" s="85"/>
      <c r="T6" s="143" t="s">
        <v>19</v>
      </c>
      <c r="U6" s="143"/>
      <c r="V6" s="143"/>
      <c r="W6" s="143"/>
    </row>
    <row r="7" spans="1:20" ht="13.5" thickBot="1">
      <c r="A7" s="26"/>
      <c r="B7"/>
      <c r="C7" s="28">
        <v>129</v>
      </c>
      <c r="D7" s="29">
        <v>142</v>
      </c>
      <c r="E7" s="30">
        <v>112</v>
      </c>
      <c r="F7" s="31">
        <v>2</v>
      </c>
      <c r="G7" s="32">
        <v>2</v>
      </c>
      <c r="H7" s="41">
        <v>1</v>
      </c>
      <c r="I7" s="50"/>
      <c r="K7" s="124">
        <v>129</v>
      </c>
      <c r="L7" s="125">
        <v>142</v>
      </c>
      <c r="M7" s="126">
        <v>112</v>
      </c>
      <c r="N7" s="127">
        <v>2</v>
      </c>
      <c r="O7" s="128">
        <v>2</v>
      </c>
      <c r="P7" s="129">
        <v>1</v>
      </c>
      <c r="Q7" s="85"/>
      <c r="R7" s="85"/>
      <c r="S7" s="85"/>
      <c r="T7" s="83"/>
    </row>
    <row r="8" spans="1:21" s="2" customFormat="1" ht="13.5" thickBot="1">
      <c r="A8" s="59"/>
      <c r="B8" s="47" t="s">
        <v>8</v>
      </c>
      <c r="C8" s="48">
        <f aca="true" t="shared" si="0" ref="C8:H8">SUM(C4:C7)</f>
        <v>534</v>
      </c>
      <c r="D8" s="54">
        <f t="shared" si="0"/>
        <v>526</v>
      </c>
      <c r="E8" s="55">
        <f t="shared" si="0"/>
        <v>411</v>
      </c>
      <c r="F8" s="48">
        <f t="shared" si="0"/>
        <v>6</v>
      </c>
      <c r="G8" s="54">
        <f t="shared" si="0"/>
        <v>7</v>
      </c>
      <c r="H8" s="55">
        <f t="shared" si="0"/>
        <v>3</v>
      </c>
      <c r="I8" s="56" t="s">
        <v>0</v>
      </c>
      <c r="K8" s="53">
        <v>98</v>
      </c>
      <c r="L8" s="15">
        <v>114</v>
      </c>
      <c r="M8" s="19">
        <v>122</v>
      </c>
      <c r="N8" s="20">
        <v>1</v>
      </c>
      <c r="O8" s="21">
        <v>0</v>
      </c>
      <c r="P8" s="22">
        <v>2</v>
      </c>
      <c r="Q8" s="85"/>
      <c r="R8" s="85"/>
      <c r="S8" s="85"/>
      <c r="T8" s="83"/>
      <c r="U8" s="82"/>
    </row>
    <row r="9" spans="1:20" ht="12.75">
      <c r="A9" s="26">
        <v>2</v>
      </c>
      <c r="B9"/>
      <c r="C9" s="53"/>
      <c r="D9" s="15"/>
      <c r="E9" s="19"/>
      <c r="F9" s="20"/>
      <c r="G9" s="21"/>
      <c r="H9" s="22"/>
      <c r="I9" s="52"/>
      <c r="K9" s="53">
        <v>120</v>
      </c>
      <c r="L9" s="15">
        <v>145</v>
      </c>
      <c r="M9" s="19">
        <v>73</v>
      </c>
      <c r="N9" s="20">
        <v>1</v>
      </c>
      <c r="O9" s="21">
        <v>3</v>
      </c>
      <c r="P9" s="22">
        <v>0</v>
      </c>
      <c r="Q9" s="85"/>
      <c r="R9" s="85"/>
      <c r="S9" s="85"/>
      <c r="T9" s="83"/>
    </row>
    <row r="10" spans="1:20" ht="12.75">
      <c r="A10" s="26"/>
      <c r="B10"/>
      <c r="C10" s="53"/>
      <c r="D10" s="15"/>
      <c r="E10" s="19"/>
      <c r="F10" s="20"/>
      <c r="G10" s="21"/>
      <c r="H10" s="22"/>
      <c r="I10" s="52"/>
      <c r="K10" s="7">
        <v>127</v>
      </c>
      <c r="L10" s="4">
        <v>150</v>
      </c>
      <c r="M10" s="8">
        <v>132</v>
      </c>
      <c r="N10" s="23">
        <v>2</v>
      </c>
      <c r="O10" s="24">
        <v>4</v>
      </c>
      <c r="P10" s="25">
        <v>1</v>
      </c>
      <c r="Q10" s="85"/>
      <c r="R10" s="85"/>
      <c r="S10" s="85"/>
      <c r="T10" s="83"/>
    </row>
    <row r="11" spans="1:20" ht="13.5" thickBot="1">
      <c r="A11" s="26"/>
      <c r="B11"/>
      <c r="C11" s="7"/>
      <c r="D11" s="4"/>
      <c r="E11" s="8"/>
      <c r="F11" s="23"/>
      <c r="G11" s="24"/>
      <c r="H11" s="25"/>
      <c r="I11" s="51"/>
      <c r="K11" s="115">
        <v>125</v>
      </c>
      <c r="L11" s="116">
        <v>125</v>
      </c>
      <c r="M11" s="117">
        <v>95</v>
      </c>
      <c r="N11" s="112">
        <v>1</v>
      </c>
      <c r="O11" s="113">
        <v>2</v>
      </c>
      <c r="P11" s="114">
        <v>0</v>
      </c>
      <c r="Q11" s="85"/>
      <c r="R11" s="85"/>
      <c r="S11" s="85"/>
      <c r="T11" s="83"/>
    </row>
    <row r="12" spans="1:20" ht="13.5" thickBot="1">
      <c r="A12" s="26"/>
      <c r="B12"/>
      <c r="C12" s="38"/>
      <c r="D12" s="33"/>
      <c r="E12" s="34"/>
      <c r="F12" s="35"/>
      <c r="G12" s="36"/>
      <c r="H12" s="37"/>
      <c r="I12" s="51"/>
      <c r="K12" s="42">
        <v>125</v>
      </c>
      <c r="L12" s="39">
        <v>116</v>
      </c>
      <c r="M12" s="57">
        <v>116</v>
      </c>
      <c r="N12" s="44">
        <v>1</v>
      </c>
      <c r="O12" s="40">
        <v>3</v>
      </c>
      <c r="P12" s="43">
        <v>1</v>
      </c>
      <c r="Q12" s="85"/>
      <c r="R12" s="85"/>
      <c r="S12" s="85"/>
      <c r="T12" s="83"/>
    </row>
    <row r="13" spans="1:21" s="2" customFormat="1" ht="13.5" thickBot="1">
      <c r="A13" s="59"/>
      <c r="B13" s="47" t="s">
        <v>8</v>
      </c>
      <c r="C13" s="48">
        <f aca="true" t="shared" si="1" ref="C13:H13">SUM(C9:C12)</f>
        <v>0</v>
      </c>
      <c r="D13" s="54">
        <f t="shared" si="1"/>
        <v>0</v>
      </c>
      <c r="E13" s="55">
        <f t="shared" si="1"/>
        <v>0</v>
      </c>
      <c r="F13" s="48">
        <f t="shared" si="1"/>
        <v>0</v>
      </c>
      <c r="G13" s="54">
        <f t="shared" si="1"/>
        <v>0</v>
      </c>
      <c r="H13" s="55">
        <f t="shared" si="1"/>
        <v>0</v>
      </c>
      <c r="I13" s="56"/>
      <c r="K13" s="5">
        <v>124</v>
      </c>
      <c r="L13" s="3">
        <v>119</v>
      </c>
      <c r="M13" s="6">
        <v>89</v>
      </c>
      <c r="N13" s="16">
        <v>2</v>
      </c>
      <c r="O13" s="17">
        <v>3</v>
      </c>
      <c r="P13" s="18">
        <v>1</v>
      </c>
      <c r="Q13" s="85"/>
      <c r="R13" s="85"/>
      <c r="S13" s="85"/>
      <c r="T13" s="83"/>
      <c r="U13" s="82"/>
    </row>
    <row r="14" spans="1:20" ht="12.75">
      <c r="A14" s="26">
        <v>3</v>
      </c>
      <c r="B14"/>
      <c r="C14" s="93"/>
      <c r="D14" s="39"/>
      <c r="E14" s="57"/>
      <c r="F14" s="44"/>
      <c r="G14" s="40"/>
      <c r="H14" s="43"/>
      <c r="I14" s="58"/>
      <c r="K14" s="28">
        <v>116</v>
      </c>
      <c r="L14" s="29">
        <v>119</v>
      </c>
      <c r="M14" s="30">
        <v>88</v>
      </c>
      <c r="N14" s="31">
        <v>2</v>
      </c>
      <c r="O14" s="32">
        <v>4</v>
      </c>
      <c r="P14" s="41">
        <v>0</v>
      </c>
      <c r="Q14" s="85"/>
      <c r="R14" s="85"/>
      <c r="S14" s="85"/>
      <c r="T14" s="83"/>
    </row>
    <row r="15" spans="1:20" ht="12.75">
      <c r="A15" s="26"/>
      <c r="B15"/>
      <c r="C15" s="5"/>
      <c r="D15" s="3"/>
      <c r="E15" s="6"/>
      <c r="F15" s="16"/>
      <c r="G15" s="17"/>
      <c r="H15" s="18"/>
      <c r="I15" s="50"/>
      <c r="K15" s="28">
        <v>155</v>
      </c>
      <c r="L15" s="29">
        <v>124</v>
      </c>
      <c r="M15" s="30">
        <v>83</v>
      </c>
      <c r="N15" s="31">
        <v>1</v>
      </c>
      <c r="O15" s="32">
        <v>1</v>
      </c>
      <c r="P15" s="41">
        <v>1</v>
      </c>
      <c r="Q15" s="85"/>
      <c r="R15" s="85"/>
      <c r="S15" s="85"/>
      <c r="T15" s="83"/>
    </row>
    <row r="16" spans="1:20" ht="12.75">
      <c r="A16" s="26"/>
      <c r="B16"/>
      <c r="C16" s="94"/>
      <c r="D16" s="95"/>
      <c r="E16" s="30"/>
      <c r="F16" s="31"/>
      <c r="G16" s="32"/>
      <c r="H16" s="41"/>
      <c r="I16" s="50"/>
      <c r="K16" s="15">
        <v>105</v>
      </c>
      <c r="L16" s="15">
        <v>181</v>
      </c>
      <c r="M16" s="19">
        <v>68</v>
      </c>
      <c r="N16" s="20">
        <v>0</v>
      </c>
      <c r="O16" s="21">
        <v>3</v>
      </c>
      <c r="P16" s="22">
        <v>0</v>
      </c>
      <c r="Q16" s="85"/>
      <c r="R16" s="85"/>
      <c r="S16" s="85"/>
      <c r="T16" s="83"/>
    </row>
    <row r="17" spans="1:20" ht="13.5" thickBot="1">
      <c r="A17" s="26"/>
      <c r="B17"/>
      <c r="C17" s="28"/>
      <c r="D17" s="29"/>
      <c r="E17" s="30"/>
      <c r="F17" s="31"/>
      <c r="G17" s="32"/>
      <c r="H17" s="41"/>
      <c r="I17" s="50"/>
      <c r="K17" s="15">
        <v>145</v>
      </c>
      <c r="L17" s="15">
        <v>136</v>
      </c>
      <c r="M17" s="19">
        <v>108</v>
      </c>
      <c r="N17" s="20">
        <v>2</v>
      </c>
      <c r="O17" s="21">
        <v>0</v>
      </c>
      <c r="P17" s="22">
        <v>0</v>
      </c>
      <c r="Q17" s="85"/>
      <c r="R17" s="85"/>
      <c r="S17" s="85"/>
      <c r="T17" s="83"/>
    </row>
    <row r="18" spans="1:21" s="2" customFormat="1" ht="13.5" thickBot="1">
      <c r="A18" s="59"/>
      <c r="B18" s="47" t="s">
        <v>8</v>
      </c>
      <c r="C18" s="48">
        <f aca="true" t="shared" si="2" ref="C18:H18">SUM(C14:C17)</f>
        <v>0</v>
      </c>
      <c r="D18" s="54">
        <f t="shared" si="2"/>
        <v>0</v>
      </c>
      <c r="E18" s="55">
        <f t="shared" si="2"/>
        <v>0</v>
      </c>
      <c r="F18" s="48">
        <f t="shared" si="2"/>
        <v>0</v>
      </c>
      <c r="G18" s="54">
        <f t="shared" si="2"/>
        <v>0</v>
      </c>
      <c r="H18" s="55">
        <f t="shared" si="2"/>
        <v>0</v>
      </c>
      <c r="I18" s="56"/>
      <c r="K18" s="4">
        <v>125</v>
      </c>
      <c r="L18" s="4">
        <v>153</v>
      </c>
      <c r="M18" s="8">
        <v>106</v>
      </c>
      <c r="N18" s="23">
        <v>1</v>
      </c>
      <c r="O18" s="24">
        <v>1</v>
      </c>
      <c r="P18" s="25">
        <v>1</v>
      </c>
      <c r="Q18" s="85"/>
      <c r="R18" s="85"/>
      <c r="S18" s="85"/>
      <c r="T18" s="83"/>
      <c r="U18" s="82"/>
    </row>
    <row r="19" spans="1:20" ht="12.75">
      <c r="A19" s="26">
        <v>4</v>
      </c>
      <c r="B19"/>
      <c r="C19" s="15"/>
      <c r="D19" s="15"/>
      <c r="E19" s="19"/>
      <c r="F19" s="20"/>
      <c r="G19" s="21"/>
      <c r="H19" s="22"/>
      <c r="I19" s="52"/>
      <c r="K19" s="33">
        <v>115</v>
      </c>
      <c r="L19" s="33">
        <v>123</v>
      </c>
      <c r="M19" s="34">
        <v>100</v>
      </c>
      <c r="N19" s="35">
        <v>2</v>
      </c>
      <c r="O19" s="36">
        <v>1</v>
      </c>
      <c r="P19" s="37">
        <v>1</v>
      </c>
      <c r="Q19" s="85"/>
      <c r="R19" s="85"/>
      <c r="S19" s="85"/>
      <c r="T19" s="83"/>
    </row>
    <row r="20" spans="1:20" ht="12.75">
      <c r="A20" s="26"/>
      <c r="B20"/>
      <c r="C20" s="15"/>
      <c r="D20" s="15"/>
      <c r="E20" s="19"/>
      <c r="F20" s="20"/>
      <c r="G20" s="21"/>
      <c r="H20" s="22"/>
      <c r="I20" s="52"/>
      <c r="K20" s="42">
        <v>99</v>
      </c>
      <c r="L20" s="39">
        <v>159</v>
      </c>
      <c r="M20" s="57">
        <v>97</v>
      </c>
      <c r="N20" s="44">
        <v>1</v>
      </c>
      <c r="O20" s="40">
        <v>3</v>
      </c>
      <c r="P20" s="43">
        <v>0</v>
      </c>
      <c r="Q20" s="85"/>
      <c r="R20" s="85"/>
      <c r="S20" s="85"/>
      <c r="T20" s="83"/>
    </row>
    <row r="21" spans="1:20" ht="12.75">
      <c r="A21" s="26"/>
      <c r="B21"/>
      <c r="C21" s="4"/>
      <c r="D21" s="4"/>
      <c r="E21" s="8"/>
      <c r="F21" s="23"/>
      <c r="G21" s="24"/>
      <c r="H21" s="25"/>
      <c r="I21" s="51"/>
      <c r="K21" s="42">
        <v>128</v>
      </c>
      <c r="L21" s="39">
        <v>145</v>
      </c>
      <c r="M21" s="57">
        <v>80</v>
      </c>
      <c r="N21" s="44">
        <v>0</v>
      </c>
      <c r="O21" s="40">
        <v>1</v>
      </c>
      <c r="P21" s="43">
        <v>0</v>
      </c>
      <c r="Q21" s="85"/>
      <c r="R21" s="85"/>
      <c r="S21" s="85"/>
      <c r="T21" s="83"/>
    </row>
    <row r="22" spans="1:20" ht="13.5" thickBot="1">
      <c r="A22" s="26"/>
      <c r="B22"/>
      <c r="C22" s="33"/>
      <c r="D22" s="33"/>
      <c r="E22" s="92"/>
      <c r="F22" s="35"/>
      <c r="G22" s="36"/>
      <c r="H22" s="37"/>
      <c r="I22" s="51"/>
      <c r="K22" s="5">
        <v>169</v>
      </c>
      <c r="L22" s="3">
        <v>156</v>
      </c>
      <c r="M22" s="6">
        <v>87</v>
      </c>
      <c r="N22" s="16">
        <v>3</v>
      </c>
      <c r="O22" s="17">
        <v>2</v>
      </c>
      <c r="P22" s="18">
        <v>0</v>
      </c>
      <c r="Q22" s="85"/>
      <c r="R22" s="85"/>
      <c r="S22" s="85"/>
      <c r="T22" s="83"/>
    </row>
    <row r="23" spans="1:21" s="2" customFormat="1" ht="13.5" thickBot="1">
      <c r="A23" s="59"/>
      <c r="B23" s="47" t="s">
        <v>8</v>
      </c>
      <c r="C23" s="48">
        <f aca="true" t="shared" si="3" ref="C23:H23">SUM(C19:C22)</f>
        <v>0</v>
      </c>
      <c r="D23" s="54">
        <f t="shared" si="3"/>
        <v>0</v>
      </c>
      <c r="E23" s="55">
        <f t="shared" si="3"/>
        <v>0</v>
      </c>
      <c r="F23" s="48">
        <f t="shared" si="3"/>
        <v>0</v>
      </c>
      <c r="G23" s="54">
        <f t="shared" si="3"/>
        <v>0</v>
      </c>
      <c r="H23" s="55">
        <f t="shared" si="3"/>
        <v>0</v>
      </c>
      <c r="I23" s="56"/>
      <c r="K23" s="53">
        <v>96</v>
      </c>
      <c r="L23" s="15">
        <v>104</v>
      </c>
      <c r="M23" s="19">
        <v>88</v>
      </c>
      <c r="N23" s="20">
        <v>0</v>
      </c>
      <c r="O23" s="21">
        <v>0</v>
      </c>
      <c r="P23" s="22">
        <v>1</v>
      </c>
      <c r="Q23" s="85"/>
      <c r="R23" s="85"/>
      <c r="S23" s="85"/>
      <c r="T23" s="83"/>
      <c r="U23" s="82"/>
    </row>
    <row r="24" spans="1:20" ht="12.75">
      <c r="A24" s="26">
        <v>5</v>
      </c>
      <c r="B24"/>
      <c r="C24" s="42"/>
      <c r="D24" s="39"/>
      <c r="E24" s="57"/>
      <c r="F24" s="44"/>
      <c r="G24" s="40"/>
      <c r="H24" s="43"/>
      <c r="I24" s="58"/>
      <c r="K24" s="53">
        <v>105</v>
      </c>
      <c r="L24" s="15">
        <v>119</v>
      </c>
      <c r="M24" s="19">
        <v>104</v>
      </c>
      <c r="N24" s="20">
        <v>0</v>
      </c>
      <c r="O24" s="21">
        <v>1</v>
      </c>
      <c r="P24" s="22">
        <v>0</v>
      </c>
      <c r="Q24" s="85"/>
      <c r="R24" s="85"/>
      <c r="S24" s="85"/>
      <c r="T24" s="83"/>
    </row>
    <row r="25" spans="1:20" ht="12.75">
      <c r="A25" s="26"/>
      <c r="B25"/>
      <c r="C25" s="42"/>
      <c r="D25" s="39"/>
      <c r="E25" s="57"/>
      <c r="F25" s="44"/>
      <c r="G25" s="40"/>
      <c r="H25" s="43"/>
      <c r="I25" s="58"/>
      <c r="K25" s="7">
        <v>110</v>
      </c>
      <c r="L25" s="4">
        <v>132</v>
      </c>
      <c r="M25" s="8">
        <v>102</v>
      </c>
      <c r="N25" s="23">
        <v>0</v>
      </c>
      <c r="O25" s="24">
        <v>1</v>
      </c>
      <c r="P25" s="25">
        <v>1</v>
      </c>
      <c r="Q25" s="85"/>
      <c r="R25" s="85"/>
      <c r="S25" s="85"/>
      <c r="T25" s="83"/>
    </row>
    <row r="26" spans="1:20" ht="12.75">
      <c r="A26" s="26"/>
      <c r="B26"/>
      <c r="C26" s="5"/>
      <c r="D26" s="3"/>
      <c r="E26" s="6"/>
      <c r="F26" s="16"/>
      <c r="G26" s="17"/>
      <c r="H26" s="18"/>
      <c r="I26" s="50"/>
      <c r="K26" s="42">
        <v>129</v>
      </c>
      <c r="L26" s="39">
        <v>103</v>
      </c>
      <c r="M26" s="57">
        <v>70</v>
      </c>
      <c r="N26" s="44">
        <v>1</v>
      </c>
      <c r="O26" s="40">
        <v>1</v>
      </c>
      <c r="P26" s="43">
        <v>0</v>
      </c>
      <c r="Q26" s="85"/>
      <c r="R26" s="85"/>
      <c r="S26" s="85"/>
      <c r="T26" s="83"/>
    </row>
    <row r="27" spans="1:20" ht="13.5" thickBot="1">
      <c r="A27" s="26"/>
      <c r="B27"/>
      <c r="C27" s="28"/>
      <c r="D27" s="29"/>
      <c r="E27" s="30"/>
      <c r="F27" s="31"/>
      <c r="G27" s="32"/>
      <c r="H27" s="41"/>
      <c r="I27" s="50"/>
      <c r="K27" s="42">
        <v>127</v>
      </c>
      <c r="L27" s="39">
        <v>109</v>
      </c>
      <c r="M27" s="57">
        <v>68</v>
      </c>
      <c r="N27" s="44">
        <v>2</v>
      </c>
      <c r="O27" s="40">
        <v>0</v>
      </c>
      <c r="P27" s="43">
        <v>0</v>
      </c>
      <c r="Q27" s="85"/>
      <c r="R27" s="85"/>
      <c r="S27" s="85"/>
      <c r="T27" s="83"/>
    </row>
    <row r="28" spans="1:21" s="2" customFormat="1" ht="13.5" thickBot="1">
      <c r="A28" s="59"/>
      <c r="B28" s="47" t="s">
        <v>8</v>
      </c>
      <c r="C28" s="48">
        <f aca="true" t="shared" si="4" ref="C28:H28">SUM(C24:C27)</f>
        <v>0</v>
      </c>
      <c r="D28" s="54">
        <f t="shared" si="4"/>
        <v>0</v>
      </c>
      <c r="E28" s="55">
        <f t="shared" si="4"/>
        <v>0</v>
      </c>
      <c r="F28" s="48">
        <f t="shared" si="4"/>
        <v>0</v>
      </c>
      <c r="G28" s="54">
        <f t="shared" si="4"/>
        <v>0</v>
      </c>
      <c r="H28" s="55">
        <f t="shared" si="4"/>
        <v>0</v>
      </c>
      <c r="I28" s="56"/>
      <c r="K28" s="5">
        <v>156</v>
      </c>
      <c r="L28" s="3">
        <v>121</v>
      </c>
      <c r="M28" s="6">
        <v>116</v>
      </c>
      <c r="N28" s="16">
        <v>1</v>
      </c>
      <c r="O28" s="17">
        <v>0</v>
      </c>
      <c r="P28" s="18">
        <v>1</v>
      </c>
      <c r="Q28" s="86"/>
      <c r="R28" s="86"/>
      <c r="S28" s="86"/>
      <c r="T28" s="87"/>
      <c r="U28" s="82"/>
    </row>
    <row r="29" spans="1:20" ht="12.75">
      <c r="A29" s="26">
        <v>6</v>
      </c>
      <c r="B29"/>
      <c r="C29" s="53"/>
      <c r="D29" s="90"/>
      <c r="E29" s="19"/>
      <c r="F29" s="20"/>
      <c r="G29" s="21"/>
      <c r="H29" s="22"/>
      <c r="I29" s="52"/>
      <c r="K29" s="53">
        <v>158</v>
      </c>
      <c r="L29" s="15">
        <v>134</v>
      </c>
      <c r="M29" s="19">
        <v>93</v>
      </c>
      <c r="N29" s="20">
        <v>1</v>
      </c>
      <c r="O29" s="21">
        <v>2</v>
      </c>
      <c r="P29" s="22">
        <v>0</v>
      </c>
      <c r="Q29" s="85"/>
      <c r="R29" s="85"/>
      <c r="S29" s="85"/>
      <c r="T29" s="83"/>
    </row>
    <row r="30" spans="1:20" ht="12.75">
      <c r="A30" s="26"/>
      <c r="B30"/>
      <c r="C30" s="53"/>
      <c r="D30" s="15"/>
      <c r="E30" s="91"/>
      <c r="F30" s="20"/>
      <c r="G30" s="21"/>
      <c r="H30" s="22"/>
      <c r="I30" s="52"/>
      <c r="K30" s="53">
        <v>116</v>
      </c>
      <c r="L30" s="15">
        <v>100</v>
      </c>
      <c r="M30" s="19">
        <v>102</v>
      </c>
      <c r="N30" s="20">
        <v>1</v>
      </c>
      <c r="O30" s="21">
        <v>0</v>
      </c>
      <c r="P30" s="22">
        <v>1</v>
      </c>
      <c r="Q30" s="85"/>
      <c r="R30" s="85"/>
      <c r="S30" s="85"/>
      <c r="T30" s="83"/>
    </row>
    <row r="31" spans="1:20" ht="12.75">
      <c r="A31" s="26"/>
      <c r="B31"/>
      <c r="C31" s="7"/>
      <c r="D31" s="4"/>
      <c r="E31" s="8"/>
      <c r="F31" s="23"/>
      <c r="G31" s="24"/>
      <c r="H31" s="25"/>
      <c r="I31" s="51"/>
      <c r="K31" s="7">
        <v>121</v>
      </c>
      <c r="L31" s="4">
        <v>124</v>
      </c>
      <c r="M31" s="8">
        <v>110</v>
      </c>
      <c r="N31" s="23">
        <v>0</v>
      </c>
      <c r="O31" s="24">
        <v>2</v>
      </c>
      <c r="P31" s="25">
        <v>0</v>
      </c>
      <c r="Q31" s="83"/>
      <c r="R31" s="83"/>
      <c r="S31" s="83"/>
      <c r="T31" s="83"/>
    </row>
    <row r="32" spans="1:20" ht="13.5" thickBot="1">
      <c r="A32" s="26"/>
      <c r="B32"/>
      <c r="C32" s="38"/>
      <c r="D32" s="33"/>
      <c r="E32" s="34"/>
      <c r="F32" s="35"/>
      <c r="G32" s="36"/>
      <c r="H32" s="37"/>
      <c r="I32" s="51"/>
      <c r="K32" s="38">
        <v>115</v>
      </c>
      <c r="L32" s="33">
        <v>174</v>
      </c>
      <c r="M32" s="34">
        <v>101</v>
      </c>
      <c r="N32" s="35">
        <v>0</v>
      </c>
      <c r="O32" s="36">
        <v>3</v>
      </c>
      <c r="P32" s="37">
        <v>0</v>
      </c>
      <c r="Q32" s="83"/>
      <c r="R32" s="83"/>
      <c r="S32" s="83"/>
      <c r="T32" s="83"/>
    </row>
    <row r="33" spans="1:21" s="2" customFormat="1" ht="13.5" thickBot="1">
      <c r="A33" s="59"/>
      <c r="B33" s="47" t="s">
        <v>8</v>
      </c>
      <c r="C33" s="48">
        <f aca="true" t="shared" si="5" ref="C33:H33">SUM(C29:C32)</f>
        <v>0</v>
      </c>
      <c r="D33" s="54">
        <f t="shared" si="5"/>
        <v>0</v>
      </c>
      <c r="E33" s="55">
        <f t="shared" si="5"/>
        <v>0</v>
      </c>
      <c r="F33" s="48">
        <f t="shared" si="5"/>
        <v>0</v>
      </c>
      <c r="G33" s="54">
        <f t="shared" si="5"/>
        <v>0</v>
      </c>
      <c r="H33" s="55">
        <f t="shared" si="5"/>
        <v>0</v>
      </c>
      <c r="I33" s="56"/>
      <c r="K33" s="42">
        <v>117</v>
      </c>
      <c r="L33" s="39">
        <v>143</v>
      </c>
      <c r="M33" s="57">
        <v>103</v>
      </c>
      <c r="N33" s="44">
        <v>1</v>
      </c>
      <c r="O33" s="40">
        <v>1</v>
      </c>
      <c r="P33" s="43">
        <v>1</v>
      </c>
      <c r="Q33" s="87"/>
      <c r="R33" s="87"/>
      <c r="S33" s="87"/>
      <c r="T33" s="87"/>
      <c r="U33" s="82"/>
    </row>
    <row r="34" spans="1:20" ht="12.75">
      <c r="A34" s="26">
        <v>7</v>
      </c>
      <c r="B34"/>
      <c r="C34" s="42"/>
      <c r="D34" s="39"/>
      <c r="E34" s="57"/>
      <c r="F34" s="44"/>
      <c r="G34" s="40"/>
      <c r="H34" s="43"/>
      <c r="I34" s="58"/>
      <c r="K34" s="42">
        <v>135</v>
      </c>
      <c r="L34" s="39">
        <v>110</v>
      </c>
      <c r="M34" s="57">
        <v>77</v>
      </c>
      <c r="N34" s="44">
        <v>3</v>
      </c>
      <c r="O34" s="40">
        <v>0</v>
      </c>
      <c r="P34" s="43">
        <v>0</v>
      </c>
      <c r="Q34" s="83"/>
      <c r="R34" s="83"/>
      <c r="S34" s="83"/>
      <c r="T34" s="83"/>
    </row>
    <row r="35" spans="1:20" ht="12.75">
      <c r="A35" s="26"/>
      <c r="B35"/>
      <c r="C35" s="42"/>
      <c r="D35" s="39"/>
      <c r="E35" s="57"/>
      <c r="F35" s="44"/>
      <c r="G35" s="40"/>
      <c r="H35" s="43"/>
      <c r="I35" s="58"/>
      <c r="K35" s="5">
        <v>148</v>
      </c>
      <c r="L35" s="3">
        <v>130</v>
      </c>
      <c r="M35" s="6">
        <v>110</v>
      </c>
      <c r="N35" s="16">
        <v>1</v>
      </c>
      <c r="O35" s="17">
        <v>1</v>
      </c>
      <c r="P35" s="18">
        <v>1</v>
      </c>
      <c r="Q35" s="83"/>
      <c r="R35" s="83"/>
      <c r="S35" s="83"/>
      <c r="T35" s="83"/>
    </row>
    <row r="36" spans="1:20" ht="12.75">
      <c r="A36" s="26"/>
      <c r="B36"/>
      <c r="C36" s="5"/>
      <c r="D36" s="3"/>
      <c r="E36" s="6"/>
      <c r="F36" s="16"/>
      <c r="G36" s="17"/>
      <c r="H36" s="18"/>
      <c r="I36" s="50"/>
      <c r="K36" s="28">
        <v>140</v>
      </c>
      <c r="L36" s="29">
        <v>102</v>
      </c>
      <c r="M36" s="30">
        <v>92</v>
      </c>
      <c r="N36" s="31">
        <v>0</v>
      </c>
      <c r="O36" s="32">
        <v>0</v>
      </c>
      <c r="P36" s="41">
        <v>1</v>
      </c>
      <c r="Q36" s="83"/>
      <c r="R36" s="83"/>
      <c r="S36" s="83"/>
      <c r="T36" s="83"/>
    </row>
    <row r="37" spans="1:20" ht="13.5" thickBot="1">
      <c r="A37" s="26"/>
      <c r="B37"/>
      <c r="C37" s="28"/>
      <c r="D37" s="29"/>
      <c r="E37" s="30"/>
      <c r="F37" s="31"/>
      <c r="G37" s="32"/>
      <c r="H37" s="41"/>
      <c r="I37" s="50"/>
      <c r="K37" s="53">
        <v>115</v>
      </c>
      <c r="L37" s="15">
        <v>157</v>
      </c>
      <c r="M37" s="19">
        <v>123</v>
      </c>
      <c r="N37" s="20">
        <v>1</v>
      </c>
      <c r="O37" s="21">
        <v>3</v>
      </c>
      <c r="P37" s="22">
        <v>1</v>
      </c>
      <c r="Q37" s="83"/>
      <c r="R37" s="83"/>
      <c r="S37" s="83"/>
      <c r="T37" s="83"/>
    </row>
    <row r="38" spans="1:21" s="2" customFormat="1" ht="13.5" thickBot="1">
      <c r="A38" s="59"/>
      <c r="B38" s="47" t="s">
        <v>8</v>
      </c>
      <c r="C38" s="48">
        <f aca="true" t="shared" si="6" ref="C38:H38">SUM(C34:C37)</f>
        <v>0</v>
      </c>
      <c r="D38" s="54">
        <f t="shared" si="6"/>
        <v>0</v>
      </c>
      <c r="E38" s="55">
        <f t="shared" si="6"/>
        <v>0</v>
      </c>
      <c r="F38" s="48">
        <f t="shared" si="6"/>
        <v>0</v>
      </c>
      <c r="G38" s="54">
        <f t="shared" si="6"/>
        <v>0</v>
      </c>
      <c r="H38" s="55">
        <f t="shared" si="6"/>
        <v>0</v>
      </c>
      <c r="I38" s="56"/>
      <c r="K38" s="53">
        <v>121</v>
      </c>
      <c r="L38" s="15">
        <v>146</v>
      </c>
      <c r="M38" s="19">
        <v>66</v>
      </c>
      <c r="N38" s="20">
        <v>1</v>
      </c>
      <c r="O38" s="21">
        <v>3</v>
      </c>
      <c r="P38" s="22">
        <v>0</v>
      </c>
      <c r="Q38" s="87"/>
      <c r="R38" s="87"/>
      <c r="S38" s="87"/>
      <c r="T38" s="87"/>
      <c r="U38" s="82"/>
    </row>
    <row r="39" spans="1:20" ht="12.75">
      <c r="A39" s="26">
        <v>8</v>
      </c>
      <c r="B39"/>
      <c r="C39" s="53"/>
      <c r="D39" s="15"/>
      <c r="E39" s="19"/>
      <c r="F39" s="20"/>
      <c r="G39" s="21"/>
      <c r="H39" s="22"/>
      <c r="I39" s="52"/>
      <c r="K39" s="7">
        <v>116</v>
      </c>
      <c r="L39" s="4">
        <v>113</v>
      </c>
      <c r="M39" s="8">
        <v>77</v>
      </c>
      <c r="N39" s="23">
        <v>2</v>
      </c>
      <c r="O39" s="24">
        <v>0</v>
      </c>
      <c r="P39" s="25">
        <v>0</v>
      </c>
      <c r="Q39" s="83"/>
      <c r="R39" s="83"/>
      <c r="S39" s="83"/>
      <c r="T39" s="83"/>
    </row>
    <row r="40" spans="1:20" ht="12.75">
      <c r="A40" s="26"/>
      <c r="B40"/>
      <c r="C40" s="53"/>
      <c r="D40" s="15"/>
      <c r="E40" s="19"/>
      <c r="F40" s="20"/>
      <c r="G40" s="21"/>
      <c r="H40" s="22"/>
      <c r="I40" s="52"/>
      <c r="K40" s="38">
        <v>149</v>
      </c>
      <c r="L40" s="33">
        <v>92</v>
      </c>
      <c r="M40" s="34">
        <v>89</v>
      </c>
      <c r="N40" s="35">
        <v>4</v>
      </c>
      <c r="O40" s="36">
        <v>1</v>
      </c>
      <c r="P40" s="37">
        <v>1</v>
      </c>
      <c r="Q40" s="83"/>
      <c r="R40" s="83"/>
      <c r="S40" s="83"/>
      <c r="T40" s="83"/>
    </row>
    <row r="41" spans="1:20" ht="12.75">
      <c r="A41" s="26"/>
      <c r="B41"/>
      <c r="C41" s="7"/>
      <c r="D41" s="4"/>
      <c r="E41" s="8"/>
      <c r="F41" s="23"/>
      <c r="G41" s="24"/>
      <c r="H41" s="25"/>
      <c r="I41" s="51"/>
      <c r="K41" s="88"/>
      <c r="L41" s="88"/>
      <c r="M41" s="88"/>
      <c r="N41" s="84"/>
      <c r="O41" s="84"/>
      <c r="P41" s="84"/>
      <c r="Q41" s="83"/>
      <c r="R41" s="83"/>
      <c r="S41" s="83"/>
      <c r="T41" s="83"/>
    </row>
    <row r="42" spans="1:20" ht="13.5" thickBot="1">
      <c r="A42" s="26"/>
      <c r="B42"/>
      <c r="C42" s="38"/>
      <c r="D42" s="33"/>
      <c r="E42" s="34"/>
      <c r="F42" s="35"/>
      <c r="G42" s="36"/>
      <c r="H42" s="37"/>
      <c r="I42" s="51"/>
      <c r="K42" s="83"/>
      <c r="L42" s="83"/>
      <c r="M42" s="83"/>
      <c r="N42" s="84"/>
      <c r="O42" s="84"/>
      <c r="P42" s="84"/>
      <c r="Q42" s="83"/>
      <c r="R42" s="83"/>
      <c r="S42" s="83"/>
      <c r="T42" s="83"/>
    </row>
    <row r="43" spans="1:21" s="2" customFormat="1" ht="13.5" thickBot="1">
      <c r="A43" s="59"/>
      <c r="B43" s="47" t="s">
        <v>8</v>
      </c>
      <c r="C43" s="48">
        <f aca="true" t="shared" si="7" ref="C43:H43">SUM(C39:C42)</f>
        <v>0</v>
      </c>
      <c r="D43" s="54">
        <f t="shared" si="7"/>
        <v>0</v>
      </c>
      <c r="E43" s="55">
        <f t="shared" si="7"/>
        <v>0</v>
      </c>
      <c r="F43" s="48">
        <f t="shared" si="7"/>
        <v>0</v>
      </c>
      <c r="G43" s="54">
        <f t="shared" si="7"/>
        <v>0</v>
      </c>
      <c r="H43" s="55">
        <f t="shared" si="7"/>
        <v>0</v>
      </c>
      <c r="I43" s="56"/>
      <c r="K43" s="87"/>
      <c r="L43" s="87"/>
      <c r="M43" s="87"/>
      <c r="N43" s="84"/>
      <c r="O43" s="84"/>
      <c r="P43" s="84"/>
      <c r="Q43" s="87"/>
      <c r="R43" s="87"/>
      <c r="S43" s="87"/>
      <c r="T43" s="87"/>
      <c r="U43" s="82"/>
    </row>
    <row r="44" spans="1:20" ht="12.75">
      <c r="A44" s="26">
        <v>9</v>
      </c>
      <c r="B44"/>
      <c r="C44" s="42"/>
      <c r="D44" s="39"/>
      <c r="E44" s="57"/>
      <c r="F44" s="44"/>
      <c r="G44" s="40"/>
      <c r="H44" s="43"/>
      <c r="I44" s="58"/>
      <c r="K44" s="83"/>
      <c r="L44" s="83"/>
      <c r="M44" s="83"/>
      <c r="N44" s="83"/>
      <c r="O44" s="83"/>
      <c r="P44" s="83"/>
      <c r="Q44" s="83"/>
      <c r="R44" s="83"/>
      <c r="S44" s="83"/>
      <c r="T44" s="83"/>
    </row>
    <row r="45" spans="1:20" ht="12.75">
      <c r="A45" s="26"/>
      <c r="B45"/>
      <c r="C45" s="42"/>
      <c r="D45" s="39"/>
      <c r="E45" s="57"/>
      <c r="F45" s="44"/>
      <c r="G45" s="40"/>
      <c r="H45" s="43"/>
      <c r="I45" s="58"/>
      <c r="K45" s="83"/>
      <c r="L45" s="83"/>
      <c r="M45" s="83"/>
      <c r="N45" s="83"/>
      <c r="O45" s="83"/>
      <c r="P45" s="83"/>
      <c r="Q45" s="83"/>
      <c r="R45" s="83"/>
      <c r="S45" s="83"/>
      <c r="T45" s="83"/>
    </row>
    <row r="46" spans="1:20" ht="12.75">
      <c r="A46" s="26"/>
      <c r="B46"/>
      <c r="C46" s="5"/>
      <c r="D46" s="3"/>
      <c r="E46" s="6"/>
      <c r="F46" s="16"/>
      <c r="G46" s="17"/>
      <c r="H46" s="18"/>
      <c r="I46" s="50"/>
      <c r="K46" s="83"/>
      <c r="L46" s="83"/>
      <c r="M46" s="83"/>
      <c r="N46" s="83"/>
      <c r="O46" s="83"/>
      <c r="P46" s="83"/>
      <c r="Q46" s="83"/>
      <c r="R46" s="83"/>
      <c r="S46" s="83"/>
      <c r="T46" s="83"/>
    </row>
    <row r="47" spans="1:20" ht="13.5" thickBot="1">
      <c r="A47" s="26"/>
      <c r="B47"/>
      <c r="C47" s="28"/>
      <c r="D47" s="29"/>
      <c r="E47" s="30"/>
      <c r="F47" s="31"/>
      <c r="G47" s="32"/>
      <c r="H47" s="41"/>
      <c r="I47" s="50"/>
      <c r="K47" s="83"/>
      <c r="L47" s="83"/>
      <c r="M47" s="83"/>
      <c r="N47" s="83"/>
      <c r="O47" s="83"/>
      <c r="P47" s="83"/>
      <c r="Q47" s="83"/>
      <c r="R47" s="83"/>
      <c r="S47" s="83"/>
      <c r="T47" s="83"/>
    </row>
    <row r="48" spans="1:21" s="2" customFormat="1" ht="13.5" thickBot="1">
      <c r="A48" s="59"/>
      <c r="B48" s="47" t="s">
        <v>8</v>
      </c>
      <c r="C48" s="48">
        <f aca="true" t="shared" si="8" ref="C48:H48">SUM(C44:C47)</f>
        <v>0</v>
      </c>
      <c r="D48" s="54">
        <f t="shared" si="8"/>
        <v>0</v>
      </c>
      <c r="E48" s="55">
        <f t="shared" si="8"/>
        <v>0</v>
      </c>
      <c r="F48" s="48">
        <f t="shared" si="8"/>
        <v>0</v>
      </c>
      <c r="G48" s="54">
        <f t="shared" si="8"/>
        <v>0</v>
      </c>
      <c r="H48" s="55">
        <f t="shared" si="8"/>
        <v>0</v>
      </c>
      <c r="I48" s="56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2"/>
    </row>
    <row r="49" spans="1:20" ht="12.75">
      <c r="A49" s="26">
        <v>10</v>
      </c>
      <c r="B49"/>
      <c r="C49" s="53"/>
      <c r="D49" s="15"/>
      <c r="E49" s="19"/>
      <c r="F49" s="20"/>
      <c r="G49" s="21"/>
      <c r="H49" s="22"/>
      <c r="I49" s="52"/>
      <c r="K49" s="83"/>
      <c r="L49" s="83"/>
      <c r="M49" s="83"/>
      <c r="N49" s="83"/>
      <c r="O49" s="83"/>
      <c r="P49" s="83"/>
      <c r="Q49" s="83"/>
      <c r="R49" s="83"/>
      <c r="S49" s="83"/>
      <c r="T49" s="83"/>
    </row>
    <row r="50" spans="1:20" ht="12.75">
      <c r="A50" s="26"/>
      <c r="B50"/>
      <c r="C50" s="53"/>
      <c r="D50" s="15"/>
      <c r="E50" s="19"/>
      <c r="F50" s="20"/>
      <c r="G50" s="21"/>
      <c r="H50" s="22"/>
      <c r="I50" s="52"/>
      <c r="K50" s="83"/>
      <c r="L50" s="83"/>
      <c r="M50" s="83"/>
      <c r="N50" s="83"/>
      <c r="O50" s="83"/>
      <c r="P50" s="83"/>
      <c r="Q50" s="83"/>
      <c r="R50" s="83"/>
      <c r="S50" s="83"/>
      <c r="T50" s="83"/>
    </row>
    <row r="51" spans="1:20" ht="12.75">
      <c r="A51" s="26"/>
      <c r="B51"/>
      <c r="C51" s="7"/>
      <c r="D51" s="4"/>
      <c r="E51" s="8"/>
      <c r="F51" s="23"/>
      <c r="G51" s="24"/>
      <c r="H51" s="25"/>
      <c r="I51" s="51"/>
      <c r="K51" s="83"/>
      <c r="L51" s="83"/>
      <c r="M51" s="83"/>
      <c r="N51" s="83"/>
      <c r="O51" s="83"/>
      <c r="P51" s="83"/>
      <c r="Q51" s="83"/>
      <c r="R51" s="83"/>
      <c r="S51" s="83"/>
      <c r="T51" s="83"/>
    </row>
    <row r="52" spans="1:20" ht="13.5" thickBot="1">
      <c r="A52" s="26"/>
      <c r="B52"/>
      <c r="C52" s="38"/>
      <c r="D52" s="33"/>
      <c r="E52" s="34"/>
      <c r="F52" s="35"/>
      <c r="G52" s="36"/>
      <c r="H52" s="37"/>
      <c r="I52" s="51"/>
      <c r="K52" s="83"/>
      <c r="L52" s="83"/>
      <c r="M52" s="83"/>
      <c r="N52" s="83"/>
      <c r="O52" s="83"/>
      <c r="P52" s="83"/>
      <c r="Q52" s="83"/>
      <c r="R52" s="83"/>
      <c r="S52" s="83"/>
      <c r="T52" s="83"/>
    </row>
    <row r="53" spans="1:21" s="2" customFormat="1" ht="13.5" thickBot="1">
      <c r="A53" s="26"/>
      <c r="B53" s="47" t="s">
        <v>8</v>
      </c>
      <c r="C53" s="48">
        <f aca="true" t="shared" si="9" ref="C53:H53">SUM(C49:C52)</f>
        <v>0</v>
      </c>
      <c r="D53" s="54">
        <f t="shared" si="9"/>
        <v>0</v>
      </c>
      <c r="E53" s="55">
        <f t="shared" si="9"/>
        <v>0</v>
      </c>
      <c r="F53" s="48">
        <f t="shared" si="9"/>
        <v>0</v>
      </c>
      <c r="G53" s="54">
        <f t="shared" si="9"/>
        <v>0</v>
      </c>
      <c r="H53" s="55">
        <f t="shared" si="9"/>
        <v>0</v>
      </c>
      <c r="I53" s="56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2"/>
    </row>
    <row r="54" spans="1:21" s="2" customFormat="1" ht="13.5" thickBot="1">
      <c r="A54" s="26"/>
      <c r="B54" s="45"/>
      <c r="C54" s="46"/>
      <c r="D54" s="46"/>
      <c r="E54" s="46"/>
      <c r="F54" s="46"/>
      <c r="G54" s="46"/>
      <c r="H54" s="46"/>
      <c r="I54" s="45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2"/>
    </row>
    <row r="55" spans="1:20" ht="13.5" thickBot="1">
      <c r="A55" s="26"/>
      <c r="B55" s="10" t="s">
        <v>2</v>
      </c>
      <c r="C55" s="9">
        <f aca="true" t="shared" si="10" ref="C55:H55">SUM(C53,C48,C43,C38,C33,C28,C23,C18,C13,C8)</f>
        <v>534</v>
      </c>
      <c r="D55" s="9">
        <f t="shared" si="10"/>
        <v>526</v>
      </c>
      <c r="E55" s="9">
        <f t="shared" si="10"/>
        <v>411</v>
      </c>
      <c r="F55" s="9">
        <f t="shared" si="10"/>
        <v>6</v>
      </c>
      <c r="G55" s="9">
        <f t="shared" si="10"/>
        <v>7</v>
      </c>
      <c r="H55" s="10">
        <f t="shared" si="10"/>
        <v>3</v>
      </c>
      <c r="I55" s="79"/>
      <c r="K55" s="83"/>
      <c r="L55" s="83"/>
      <c r="M55" s="83"/>
      <c r="N55" s="83"/>
      <c r="O55" s="83"/>
      <c r="P55" s="83"/>
      <c r="Q55" s="83"/>
      <c r="R55" s="83"/>
      <c r="S55" s="83"/>
      <c r="T55" s="83"/>
    </row>
    <row r="56" spans="1:21" s="2" customFormat="1" ht="13.5" thickBot="1">
      <c r="A56" s="26"/>
      <c r="B56" s="27" t="s">
        <v>4</v>
      </c>
      <c r="C56" s="80">
        <f>AVERAGE(K4:K41)</f>
        <v>126.5945945945946</v>
      </c>
      <c r="D56" s="80">
        <f>AVERAGE(L4:L41)</f>
        <v>129.83783783783784</v>
      </c>
      <c r="E56" s="80">
        <f>AVERAGE(M4:M41)</f>
        <v>95.83783783783784</v>
      </c>
      <c r="F56" s="80">
        <f>AVERAGE(N4:N14)</f>
        <v>1.4545454545454546</v>
      </c>
      <c r="G56" s="80">
        <f>AVERAGE(O4:O14)</f>
        <v>2.3636363636363638</v>
      </c>
      <c r="H56" s="80">
        <f>AVERAGE(P4:P14)</f>
        <v>0.7272727272727273</v>
      </c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2"/>
    </row>
    <row r="57" spans="11:20" ht="13.5" thickBot="1">
      <c r="K57" s="83"/>
      <c r="L57" s="83"/>
      <c r="M57" s="83"/>
      <c r="N57" s="83"/>
      <c r="O57" s="83"/>
      <c r="P57" s="83"/>
      <c r="Q57" s="83"/>
      <c r="R57" s="83"/>
      <c r="S57" s="83"/>
      <c r="T57" s="83"/>
    </row>
    <row r="58" spans="2:20" ht="13.5" thickBot="1">
      <c r="B58" s="76" t="s">
        <v>10</v>
      </c>
      <c r="C58" s="67" t="s">
        <v>0</v>
      </c>
      <c r="D58" s="65" t="s">
        <v>1</v>
      </c>
      <c r="E58" s="66" t="s">
        <v>3</v>
      </c>
      <c r="G58" s="77">
        <v>33</v>
      </c>
      <c r="H58" s="141" t="s">
        <v>11</v>
      </c>
      <c r="I58" s="142"/>
      <c r="K58" s="83"/>
      <c r="L58" s="83"/>
      <c r="M58" s="83"/>
      <c r="N58" s="83"/>
      <c r="O58" s="83"/>
      <c r="P58" s="83"/>
      <c r="Q58" s="83"/>
      <c r="R58" s="83"/>
      <c r="S58" s="83"/>
      <c r="T58" s="83"/>
    </row>
    <row r="59" spans="2:20" ht="13.5" thickBot="1">
      <c r="B59" s="70" t="s">
        <v>0</v>
      </c>
      <c r="C59" s="73"/>
      <c r="D59" s="63">
        <f>SUM(C55)-D55</f>
        <v>8</v>
      </c>
      <c r="E59" s="64">
        <f>SUM(C55)-E55</f>
        <v>123</v>
      </c>
      <c r="G59" s="78">
        <v>333</v>
      </c>
      <c r="H59" s="134" t="s">
        <v>12</v>
      </c>
      <c r="I59" s="135"/>
      <c r="K59" s="83"/>
      <c r="L59" s="83"/>
      <c r="M59" s="83"/>
      <c r="N59" s="83"/>
      <c r="O59" s="83"/>
      <c r="P59" s="83"/>
      <c r="Q59" s="83"/>
      <c r="R59" s="83"/>
      <c r="S59" s="83"/>
      <c r="T59" s="83"/>
    </row>
    <row r="60" spans="2:20" ht="12.75">
      <c r="B60" s="71" t="s">
        <v>1</v>
      </c>
      <c r="C60" s="68">
        <f>SUM(D55)-C55</f>
        <v>-8</v>
      </c>
      <c r="D60" s="74"/>
      <c r="E60" s="61">
        <f>SUM(D55)-E55</f>
        <v>115</v>
      </c>
      <c r="K60" s="83"/>
      <c r="L60" s="83"/>
      <c r="M60" s="83"/>
      <c r="N60" s="83"/>
      <c r="O60" s="83"/>
      <c r="P60" s="83"/>
      <c r="Q60" s="83"/>
      <c r="R60" s="83"/>
      <c r="S60" s="83"/>
      <c r="T60" s="83"/>
    </row>
    <row r="61" spans="2:20" ht="13.5" thickBot="1">
      <c r="B61" s="72" t="s">
        <v>3</v>
      </c>
      <c r="C61" s="69">
        <f>SUM(E55)-C55</f>
        <v>-123</v>
      </c>
      <c r="D61" s="62">
        <f>SUM(E55)-D55</f>
        <v>-115</v>
      </c>
      <c r="E61" s="75"/>
      <c r="K61" s="83"/>
      <c r="L61" s="83"/>
      <c r="M61" s="83"/>
      <c r="N61" s="83"/>
      <c r="O61" s="83"/>
      <c r="P61" s="83"/>
      <c r="Q61" s="83"/>
      <c r="R61" s="83"/>
      <c r="S61" s="83"/>
      <c r="T61" s="83"/>
    </row>
    <row r="62" spans="11:20" ht="12.75">
      <c r="K62" s="83"/>
      <c r="L62" s="83"/>
      <c r="M62" s="83"/>
      <c r="N62" s="83"/>
      <c r="O62" s="83"/>
      <c r="P62" s="83"/>
      <c r="Q62" s="83"/>
      <c r="R62" s="83"/>
      <c r="S62" s="83"/>
      <c r="T62" s="83"/>
    </row>
    <row r="63" spans="11:20" ht="12.75">
      <c r="K63" s="83"/>
      <c r="L63" s="83"/>
      <c r="M63" s="83"/>
      <c r="N63" s="83"/>
      <c r="O63" s="83"/>
      <c r="P63" s="83"/>
      <c r="Q63" s="83"/>
      <c r="R63" s="83"/>
      <c r="S63" s="83"/>
      <c r="T63" s="83"/>
    </row>
    <row r="64" spans="11:20" ht="12.75">
      <c r="K64" s="83"/>
      <c r="L64" s="83"/>
      <c r="M64" s="83"/>
      <c r="N64" s="83"/>
      <c r="O64" s="83"/>
      <c r="P64" s="83"/>
      <c r="Q64" s="83"/>
      <c r="R64" s="83"/>
      <c r="S64" s="83"/>
      <c r="T64" s="83"/>
    </row>
    <row r="65" spans="11:20" ht="12.75">
      <c r="K65" s="83"/>
      <c r="L65" s="83"/>
      <c r="M65" s="83"/>
      <c r="N65" s="83"/>
      <c r="O65" s="83"/>
      <c r="P65" s="83"/>
      <c r="Q65" s="83"/>
      <c r="R65" s="83"/>
      <c r="S65" s="83"/>
      <c r="T65" s="83"/>
    </row>
    <row r="66" spans="11:20" ht="12.75">
      <c r="K66" s="83"/>
      <c r="L66" s="83"/>
      <c r="M66" s="83"/>
      <c r="N66" s="83"/>
      <c r="O66" s="83"/>
      <c r="P66" s="83"/>
      <c r="Q66" s="83"/>
      <c r="R66" s="83"/>
      <c r="S66" s="83"/>
      <c r="T66" s="83"/>
    </row>
    <row r="67" spans="11:20" ht="12.75">
      <c r="K67" s="83"/>
      <c r="L67" s="83"/>
      <c r="M67" s="83"/>
      <c r="N67" s="83"/>
      <c r="O67" s="83"/>
      <c r="P67" s="83"/>
      <c r="Q67" s="83"/>
      <c r="R67" s="83"/>
      <c r="S67" s="83"/>
      <c r="T67" s="83"/>
    </row>
    <row r="68" spans="11:20" ht="12.75">
      <c r="K68" s="83"/>
      <c r="L68" s="83"/>
      <c r="M68" s="83"/>
      <c r="N68" s="83"/>
      <c r="O68" s="83"/>
      <c r="P68" s="83"/>
      <c r="Q68" s="83"/>
      <c r="R68" s="83"/>
      <c r="S68" s="83"/>
      <c r="T68" s="83"/>
    </row>
    <row r="69" spans="11:20" ht="12.75">
      <c r="K69" s="83"/>
      <c r="L69" s="83"/>
      <c r="M69" s="83"/>
      <c r="N69" s="83"/>
      <c r="O69" s="83"/>
      <c r="P69" s="83"/>
      <c r="Q69" s="83"/>
      <c r="R69" s="83"/>
      <c r="S69" s="83"/>
      <c r="T69" s="83"/>
    </row>
    <row r="70" spans="11:20" ht="12.75">
      <c r="K70" s="83"/>
      <c r="L70" s="83"/>
      <c r="M70" s="83"/>
      <c r="N70" s="83"/>
      <c r="O70" s="83"/>
      <c r="P70" s="83"/>
      <c r="Q70" s="83"/>
      <c r="R70" s="83"/>
      <c r="S70" s="83"/>
      <c r="T70" s="83"/>
    </row>
    <row r="71" spans="11:20" ht="12.75">
      <c r="K71" s="83"/>
      <c r="L71" s="83"/>
      <c r="M71" s="83"/>
      <c r="N71" s="83"/>
      <c r="O71" s="83"/>
      <c r="P71" s="83"/>
      <c r="Q71" s="83"/>
      <c r="R71" s="83"/>
      <c r="S71" s="83"/>
      <c r="T71" s="83"/>
    </row>
    <row r="72" spans="11:20" ht="12.75">
      <c r="K72" s="83"/>
      <c r="L72" s="83"/>
      <c r="M72" s="83"/>
      <c r="N72" s="83"/>
      <c r="O72" s="83"/>
      <c r="P72" s="83"/>
      <c r="Q72" s="83"/>
      <c r="R72" s="83"/>
      <c r="S72" s="83"/>
      <c r="T72" s="83"/>
    </row>
    <row r="73" spans="11:20" ht="12.75">
      <c r="K73" s="83"/>
      <c r="L73" s="83"/>
      <c r="M73" s="83"/>
      <c r="N73" s="83"/>
      <c r="O73" s="83"/>
      <c r="P73" s="83"/>
      <c r="Q73" s="83"/>
      <c r="R73" s="83"/>
      <c r="S73" s="83"/>
      <c r="T73" s="83"/>
    </row>
    <row r="74" spans="11:20" ht="12.75">
      <c r="K74" s="83"/>
      <c r="L74" s="83"/>
      <c r="M74" s="83"/>
      <c r="N74" s="83"/>
      <c r="O74" s="83"/>
      <c r="P74" s="83"/>
      <c r="Q74" s="83"/>
      <c r="R74" s="83"/>
      <c r="S74" s="83"/>
      <c r="T74" s="83"/>
    </row>
    <row r="75" spans="11:20" ht="12.75">
      <c r="K75" s="83"/>
      <c r="L75" s="83"/>
      <c r="M75" s="83"/>
      <c r="N75" s="83"/>
      <c r="O75" s="83"/>
      <c r="P75" s="83"/>
      <c r="Q75" s="83"/>
      <c r="R75" s="83"/>
      <c r="S75" s="83"/>
      <c r="T75" s="83"/>
    </row>
    <row r="76" spans="11:20" ht="12.75">
      <c r="K76" s="83"/>
      <c r="L76" s="83"/>
      <c r="M76" s="83"/>
      <c r="N76" s="83"/>
      <c r="O76" s="83"/>
      <c r="P76" s="83"/>
      <c r="Q76" s="83"/>
      <c r="R76" s="83"/>
      <c r="S76" s="83"/>
      <c r="T76" s="83"/>
    </row>
    <row r="77" spans="11:20" ht="12.75">
      <c r="K77" s="83"/>
      <c r="L77" s="83"/>
      <c r="M77" s="83"/>
      <c r="N77" s="83"/>
      <c r="O77" s="83"/>
      <c r="P77" s="83"/>
      <c r="Q77" s="83"/>
      <c r="R77" s="83"/>
      <c r="S77" s="83"/>
      <c r="T77" s="83"/>
    </row>
    <row r="78" spans="11:20" ht="12.75">
      <c r="K78" s="83"/>
      <c r="L78" s="83"/>
      <c r="M78" s="83"/>
      <c r="N78" s="83"/>
      <c r="O78" s="83"/>
      <c r="P78" s="83"/>
      <c r="Q78" s="83"/>
      <c r="R78" s="83"/>
      <c r="S78" s="83"/>
      <c r="T78" s="83"/>
    </row>
    <row r="79" spans="11:20" ht="12.75">
      <c r="K79" s="83"/>
      <c r="L79" s="83"/>
      <c r="M79" s="83"/>
      <c r="N79" s="83"/>
      <c r="O79" s="83"/>
      <c r="P79" s="83"/>
      <c r="Q79" s="83"/>
      <c r="R79" s="83"/>
      <c r="S79" s="83"/>
      <c r="T79" s="83"/>
    </row>
    <row r="80" spans="11:20" ht="12.75">
      <c r="K80" s="83"/>
      <c r="L80" s="83"/>
      <c r="M80" s="83"/>
      <c r="N80" s="83"/>
      <c r="O80" s="83"/>
      <c r="P80" s="83"/>
      <c r="Q80" s="83"/>
      <c r="R80" s="83"/>
      <c r="S80" s="83"/>
      <c r="T80" s="83"/>
    </row>
    <row r="81" spans="11:20" ht="12.75">
      <c r="K81" s="83"/>
      <c r="L81" s="83"/>
      <c r="M81" s="83"/>
      <c r="N81" s="83"/>
      <c r="O81" s="83"/>
      <c r="P81" s="83"/>
      <c r="Q81" s="83"/>
      <c r="R81" s="83"/>
      <c r="S81" s="83"/>
      <c r="T81" s="83"/>
    </row>
    <row r="82" spans="11:20" ht="12.75">
      <c r="K82" s="83"/>
      <c r="L82" s="83"/>
      <c r="M82" s="83"/>
      <c r="N82" s="83"/>
      <c r="O82" s="83"/>
      <c r="P82" s="83"/>
      <c r="Q82" s="83"/>
      <c r="R82" s="83"/>
      <c r="S82" s="83"/>
      <c r="T82" s="83"/>
    </row>
  </sheetData>
  <mergeCells count="10">
    <mergeCell ref="H59:I59"/>
    <mergeCell ref="C2:E2"/>
    <mergeCell ref="F2:H2"/>
    <mergeCell ref="A3:B3"/>
    <mergeCell ref="H58:I58"/>
    <mergeCell ref="T6:W6"/>
    <mergeCell ref="Q2:S2"/>
    <mergeCell ref="T2:W2"/>
    <mergeCell ref="K2:M2"/>
    <mergeCell ref="N2:P2"/>
  </mergeCells>
  <printOptions/>
  <pageMargins left="0.75" right="0.75" top="1" bottom="1" header="0.4921259845" footer="0.492125984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 Medizin Systeme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dep03807</dc:creator>
  <cp:keywords/>
  <dc:description/>
  <cp:lastModifiedBy>RaakOne</cp:lastModifiedBy>
  <cp:lastPrinted>2010-02-02T09:02:40Z</cp:lastPrinted>
  <dcterms:created xsi:type="dcterms:W3CDTF">2004-09-07T08:01:47Z</dcterms:created>
  <dcterms:modified xsi:type="dcterms:W3CDTF">2011-02-28T18:12:29Z</dcterms:modified>
  <cp:category/>
  <cp:version/>
  <cp:contentType/>
  <cp:contentStatus/>
</cp:coreProperties>
</file>